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8" windowWidth="11700" windowHeight="8496"/>
  </bookViews>
  <sheets>
    <sheet name="入力" sheetId="14" r:id="rId1"/>
    <sheet name="一括印刷用" sheetId="13" r:id="rId2"/>
    <sheet name="第１葉 " sheetId="11" state="hidden" r:id="rId3"/>
    <sheet name="第２葉" sheetId="10" state="hidden" r:id="rId4"/>
    <sheet name="第３葉" sheetId="8" state="hidden" r:id="rId5"/>
    <sheet name="第４葉 " sheetId="12" state="hidden" r:id="rId6"/>
    <sheet name="裏面" sheetId="5" r:id="rId7"/>
  </sheets>
  <definedNames>
    <definedName name="_xlnm.Print_Area" localSheetId="1">一括印刷用!$A$1:$BP$95</definedName>
    <definedName name="_xlnm.Print_Area" localSheetId="2">'第１葉 '!$A$1:$BS$40</definedName>
    <definedName name="_xlnm.Print_Area" localSheetId="3">第２葉!$A$1:$BS$40</definedName>
    <definedName name="_xlnm.Print_Area" localSheetId="4">第３葉!$A$1:$BU$40</definedName>
    <definedName name="_xlnm.Print_Area" localSheetId="5">'第４葉 '!$A$1:$BS$40</definedName>
    <definedName name="_xlnm.Print_Area" localSheetId="0">入力!$A:$G</definedName>
    <definedName name="_xlnm.Print_Titles" localSheetId="1">一括印刷用!$1:$2</definedName>
  </definedNames>
  <calcPr calcId="162913"/>
</workbook>
</file>

<file path=xl/calcChain.xml><?xml version="1.0" encoding="utf-8"?>
<calcChain xmlns="http://schemas.openxmlformats.org/spreadsheetml/2006/main">
  <c r="I78" i="14" l="1"/>
  <c r="X26" i="14" l="1"/>
  <c r="C37" i="11" l="1"/>
  <c r="W26" i="14"/>
  <c r="X25" i="14"/>
  <c r="W25" i="14"/>
  <c r="P23" i="14" l="1"/>
  <c r="W23" i="14"/>
  <c r="W22" i="14"/>
  <c r="X22" i="14"/>
  <c r="X23" i="14"/>
  <c r="O23" i="14"/>
  <c r="N23" i="14"/>
  <c r="M23" i="14"/>
  <c r="L23" i="14"/>
  <c r="K23" i="14"/>
  <c r="J23" i="14"/>
  <c r="AA27" i="14" l="1"/>
  <c r="Z27" i="14"/>
  <c r="X27" i="14"/>
  <c r="W27" i="14"/>
  <c r="AQ10" i="11" l="1"/>
  <c r="AQ10" i="12"/>
  <c r="AQ10" i="10"/>
  <c r="AS10" i="8"/>
  <c r="AR10" i="11"/>
  <c r="AR10" i="12"/>
  <c r="AR10" i="10"/>
  <c r="AT10" i="8"/>
  <c r="AM10" i="11"/>
  <c r="AM10" i="12"/>
  <c r="AO10" i="8"/>
  <c r="AM10" i="10"/>
  <c r="AN10" i="11"/>
  <c r="AN10" i="12"/>
  <c r="AP10" i="8"/>
  <c r="AN10" i="10"/>
  <c r="AF10" i="10"/>
  <c r="AF10" i="11"/>
  <c r="AF10" i="12"/>
  <c r="AH10" i="8"/>
  <c r="AI10" i="11"/>
  <c r="AK10" i="8"/>
  <c r="AI10" i="12"/>
  <c r="AI10" i="10"/>
  <c r="AJ10" i="11"/>
  <c r="AL10" i="8"/>
  <c r="AJ10" i="12"/>
  <c r="AJ10" i="10"/>
  <c r="AF6" i="12"/>
  <c r="AF6" i="11"/>
  <c r="AF6" i="10"/>
  <c r="AH6" i="8"/>
  <c r="BE13" i="11" l="1"/>
  <c r="BE13" i="10"/>
  <c r="I70" i="14"/>
  <c r="X30" i="14"/>
  <c r="C37" i="12"/>
  <c r="C37" i="10"/>
  <c r="BQ28" i="12"/>
  <c r="BO28" i="12"/>
  <c r="BM28" i="12"/>
  <c r="BK28" i="12"/>
  <c r="BQ27" i="12"/>
  <c r="BO27" i="12"/>
  <c r="BM27" i="12"/>
  <c r="BK27" i="12"/>
  <c r="BR26" i="12"/>
  <c r="BQ26" i="12"/>
  <c r="BP26" i="12"/>
  <c r="BO26" i="12"/>
  <c r="BN26" i="12"/>
  <c r="BM26" i="12"/>
  <c r="BL26" i="12"/>
  <c r="BK26" i="12"/>
  <c r="BJ26" i="12"/>
  <c r="BI26" i="12"/>
  <c r="BH26" i="12"/>
  <c r="BG26" i="12"/>
  <c r="BF26" i="12"/>
  <c r="BE26" i="12"/>
  <c r="BD26" i="12"/>
  <c r="BC26" i="12"/>
  <c r="BB26" i="12"/>
  <c r="BA26" i="12"/>
  <c r="AZ26" i="12"/>
  <c r="AY26" i="12"/>
  <c r="BQ25" i="12"/>
  <c r="BO25" i="12"/>
  <c r="BM25" i="12"/>
  <c r="BK25" i="12"/>
  <c r="BQ24" i="12"/>
  <c r="BO24" i="12"/>
  <c r="BM24" i="12"/>
  <c r="BK24" i="12"/>
  <c r="BQ23" i="12"/>
  <c r="BO23" i="12"/>
  <c r="BM23" i="12"/>
  <c r="BK23" i="12"/>
  <c r="BQ22" i="12"/>
  <c r="BO22" i="12"/>
  <c r="BM22" i="12"/>
  <c r="BK22" i="12"/>
  <c r="BT28" i="8"/>
  <c r="BS28" i="8"/>
  <c r="BR28" i="8"/>
  <c r="BQ28" i="8"/>
  <c r="BO28" i="8"/>
  <c r="BM28" i="8"/>
  <c r="BK28" i="8"/>
  <c r="BS27" i="8"/>
  <c r="BQ27" i="8"/>
  <c r="BO27" i="8"/>
  <c r="BM27" i="8"/>
  <c r="BK27" i="8"/>
  <c r="BT26" i="8"/>
  <c r="BS26" i="8"/>
  <c r="BR26" i="8"/>
  <c r="BQ26" i="8"/>
  <c r="BP26" i="8"/>
  <c r="BO26" i="8"/>
  <c r="BN26" i="8"/>
  <c r="BM26" i="8"/>
  <c r="BL26" i="8"/>
  <c r="BK26" i="8"/>
  <c r="BJ26" i="8"/>
  <c r="BI26" i="8"/>
  <c r="BH26" i="8"/>
  <c r="BG26" i="8"/>
  <c r="BF26" i="8"/>
  <c r="BE26" i="8"/>
  <c r="BD26" i="8"/>
  <c r="BC26" i="8"/>
  <c r="BB26" i="8"/>
  <c r="BA26" i="8"/>
  <c r="BS25" i="8"/>
  <c r="BQ25" i="8"/>
  <c r="BO25" i="8"/>
  <c r="BM25" i="8"/>
  <c r="BK25" i="8"/>
  <c r="BT24" i="8"/>
  <c r="BS24" i="8"/>
  <c r="BR24" i="8"/>
  <c r="BQ24" i="8"/>
  <c r="BO24" i="8"/>
  <c r="BM24" i="8"/>
  <c r="BK24" i="8"/>
  <c r="BS23" i="8"/>
  <c r="BQ23" i="8"/>
  <c r="BO23" i="8"/>
  <c r="BM23" i="8"/>
  <c r="BK23" i="8"/>
  <c r="BS22" i="8"/>
  <c r="BQ22" i="8"/>
  <c r="BO22" i="8"/>
  <c r="BM22" i="8"/>
  <c r="BK22" i="8"/>
  <c r="BQ28" i="10"/>
  <c r="BO28" i="10"/>
  <c r="BM28" i="10"/>
  <c r="BK28" i="10"/>
  <c r="BQ27" i="10"/>
  <c r="BO27" i="10"/>
  <c r="BM27" i="10"/>
  <c r="BK27" i="10"/>
  <c r="BR26" i="10"/>
  <c r="BQ26" i="10"/>
  <c r="BP26" i="10"/>
  <c r="BO26" i="10"/>
  <c r="BN26" i="10"/>
  <c r="BM26" i="10"/>
  <c r="BL26" i="10"/>
  <c r="BK26" i="10"/>
  <c r="BJ26" i="10"/>
  <c r="BI26" i="10"/>
  <c r="BH26" i="10"/>
  <c r="BG26" i="10"/>
  <c r="BF26" i="10"/>
  <c r="BE26" i="10"/>
  <c r="BD26" i="10"/>
  <c r="BC26" i="10"/>
  <c r="BB26" i="10"/>
  <c r="BA26" i="10"/>
  <c r="AZ26" i="10"/>
  <c r="AY26" i="10"/>
  <c r="BQ25" i="10"/>
  <c r="BO25" i="10"/>
  <c r="BM25" i="10"/>
  <c r="BK25" i="10"/>
  <c r="BQ24" i="10"/>
  <c r="BO24" i="10"/>
  <c r="BM24" i="10"/>
  <c r="BK24" i="10"/>
  <c r="BQ23" i="10"/>
  <c r="BO23" i="10"/>
  <c r="BM23" i="10"/>
  <c r="BK23" i="10"/>
  <c r="BQ22" i="10"/>
  <c r="BO22" i="10"/>
  <c r="BM22" i="10"/>
  <c r="BK22" i="10"/>
  <c r="BN13" i="10"/>
  <c r="BN13" i="11"/>
  <c r="BQ28" i="11"/>
  <c r="BO28" i="11"/>
  <c r="BM28" i="11"/>
  <c r="BK28" i="11"/>
  <c r="BQ27" i="11"/>
  <c r="BO27" i="11"/>
  <c r="BM27" i="11"/>
  <c r="BK27" i="11"/>
  <c r="BR26" i="11"/>
  <c r="BQ26" i="11"/>
  <c r="BP26" i="11"/>
  <c r="BO26" i="11"/>
  <c r="BN26" i="11"/>
  <c r="BM26" i="11"/>
  <c r="BL26" i="11"/>
  <c r="BK26" i="11"/>
  <c r="BJ26" i="11"/>
  <c r="BI26" i="11"/>
  <c r="BH26" i="11"/>
  <c r="BG26" i="11"/>
  <c r="BF26" i="11"/>
  <c r="BE26" i="11"/>
  <c r="BD26" i="11"/>
  <c r="BC26" i="11"/>
  <c r="BB26" i="11"/>
  <c r="BA26" i="11"/>
  <c r="AZ26" i="11"/>
  <c r="AY26" i="11"/>
  <c r="BQ25" i="11"/>
  <c r="BO25" i="11"/>
  <c r="BM25" i="11"/>
  <c r="BK25" i="11"/>
  <c r="BQ24" i="11"/>
  <c r="BO24" i="11"/>
  <c r="BM24" i="11"/>
  <c r="BK24" i="11"/>
  <c r="BQ23" i="11"/>
  <c r="BO23" i="11"/>
  <c r="BM23" i="11"/>
  <c r="BK23" i="11"/>
  <c r="BQ22" i="11"/>
  <c r="BO22" i="11"/>
  <c r="BM22" i="11"/>
  <c r="BK22" i="11"/>
  <c r="N33" i="14"/>
  <c r="I29" i="11" s="1"/>
  <c r="N34" i="14"/>
  <c r="I32" i="11" s="1"/>
  <c r="N37" i="14"/>
  <c r="N38" i="14"/>
  <c r="AY25" i="12" s="1"/>
  <c r="N32" i="14"/>
  <c r="I26" i="11" s="1"/>
  <c r="X41" i="14"/>
  <c r="X29" i="14"/>
  <c r="Q21" i="14"/>
  <c r="D9" i="12" s="1"/>
  <c r="R21" i="14"/>
  <c r="D12" i="10" s="1"/>
  <c r="S21" i="14"/>
  <c r="D15" i="11" s="1"/>
  <c r="T21" i="14"/>
  <c r="D18" i="11" s="1"/>
  <c r="U21" i="14"/>
  <c r="P6" i="12" s="1"/>
  <c r="V21" i="14"/>
  <c r="P9" i="12" s="1"/>
  <c r="W21" i="14"/>
  <c r="P12" i="11" s="1"/>
  <c r="X21" i="14"/>
  <c r="P15" i="11" s="1"/>
  <c r="P21" i="14"/>
  <c r="D6" i="11" s="1"/>
  <c r="I29" i="10" l="1"/>
  <c r="P9" i="10"/>
  <c r="D12" i="11"/>
  <c r="D15" i="10"/>
  <c r="P12" i="10"/>
  <c r="P9" i="11"/>
  <c r="D12" i="12"/>
  <c r="D15" i="12"/>
  <c r="P12" i="12"/>
  <c r="BA23" i="8"/>
  <c r="AY23" i="11"/>
  <c r="T35" i="10"/>
  <c r="T26" i="12"/>
  <c r="T35" i="11"/>
  <c r="AY23" i="12"/>
  <c r="T35" i="12"/>
  <c r="T26" i="11"/>
  <c r="T26" i="10"/>
  <c r="AY23" i="10"/>
  <c r="AY28" i="12"/>
  <c r="AY25" i="10"/>
  <c r="AY28" i="11"/>
  <c r="BA25" i="8"/>
  <c r="AY28" i="10"/>
  <c r="AY25" i="11"/>
  <c r="AY22" i="12"/>
  <c r="BA22" i="8"/>
  <c r="AY22" i="10"/>
  <c r="AY22" i="11"/>
  <c r="I26" i="12"/>
  <c r="I26" i="10"/>
  <c r="I29" i="12"/>
  <c r="AY24" i="12"/>
  <c r="AY24" i="10"/>
  <c r="I32" i="10"/>
  <c r="I32" i="12"/>
  <c r="AY24" i="11"/>
  <c r="D9" i="11"/>
  <c r="P6" i="11"/>
  <c r="D6" i="10"/>
  <c r="D18" i="10"/>
  <c r="D9" i="10"/>
  <c r="D6" i="12"/>
  <c r="D18" i="12"/>
  <c r="P15" i="10"/>
  <c r="P15" i="12"/>
  <c r="P6" i="10"/>
  <c r="C35" i="14" l="1"/>
  <c r="I83" i="14" s="1"/>
  <c r="X18" i="14"/>
  <c r="X19" i="14"/>
  <c r="X17" i="14"/>
  <c r="X15" i="14"/>
  <c r="X13" i="14"/>
  <c r="W13" i="14"/>
  <c r="V13" i="14"/>
  <c r="U13" i="14"/>
  <c r="T13" i="14"/>
  <c r="S13" i="14"/>
  <c r="R13" i="14"/>
  <c r="Q13" i="14"/>
  <c r="P13" i="14"/>
  <c r="I84" i="14"/>
  <c r="I82" i="14"/>
  <c r="I81" i="14"/>
  <c r="I80" i="14"/>
  <c r="I79" i="14"/>
  <c r="I77" i="14"/>
  <c r="I76" i="14"/>
  <c r="I75" i="14"/>
  <c r="I74" i="14"/>
  <c r="I73" i="14"/>
  <c r="I72" i="14"/>
  <c r="I71" i="14"/>
  <c r="C39" i="14"/>
  <c r="X38" i="14"/>
  <c r="W38" i="14"/>
  <c r="V38" i="14"/>
  <c r="U38" i="14"/>
  <c r="T38" i="14"/>
  <c r="S38" i="14"/>
  <c r="R38" i="14"/>
  <c r="Q38" i="14"/>
  <c r="P38" i="14"/>
  <c r="O38" i="14"/>
  <c r="X37" i="14"/>
  <c r="W37" i="14"/>
  <c r="V37" i="14"/>
  <c r="U37" i="14"/>
  <c r="T37" i="14"/>
  <c r="S37" i="14"/>
  <c r="R37" i="14"/>
  <c r="Q37" i="14"/>
  <c r="P37" i="14"/>
  <c r="O37" i="14"/>
  <c r="X34" i="14"/>
  <c r="S32" i="11" s="1"/>
  <c r="W34" i="14"/>
  <c r="R32" i="11" s="1"/>
  <c r="V34" i="14"/>
  <c r="Q32" i="11" s="1"/>
  <c r="U34" i="14"/>
  <c r="P32" i="11" s="1"/>
  <c r="T34" i="14"/>
  <c r="O32" i="11" s="1"/>
  <c r="S34" i="14"/>
  <c r="N32" i="11" s="1"/>
  <c r="R34" i="14"/>
  <c r="M32" i="11" s="1"/>
  <c r="Q34" i="14"/>
  <c r="L32" i="11" s="1"/>
  <c r="P34" i="14"/>
  <c r="K32" i="11" s="1"/>
  <c r="O34" i="14"/>
  <c r="J32" i="11" s="1"/>
  <c r="X33" i="14"/>
  <c r="S29" i="11" s="1"/>
  <c r="W33" i="14"/>
  <c r="R29" i="11" s="1"/>
  <c r="V33" i="14"/>
  <c r="Q29" i="11" s="1"/>
  <c r="U33" i="14"/>
  <c r="P29" i="11" s="1"/>
  <c r="T33" i="14"/>
  <c r="O29" i="11" s="1"/>
  <c r="S33" i="14"/>
  <c r="N29" i="11" s="1"/>
  <c r="R33" i="14"/>
  <c r="M29" i="11" s="1"/>
  <c r="Q33" i="14"/>
  <c r="L29" i="11" s="1"/>
  <c r="P33" i="14"/>
  <c r="K29" i="11" s="1"/>
  <c r="O33" i="14"/>
  <c r="J29" i="11" s="1"/>
  <c r="X32" i="14"/>
  <c r="S26" i="11" s="1"/>
  <c r="W32" i="14"/>
  <c r="R26" i="11" s="1"/>
  <c r="V32" i="14"/>
  <c r="Q26" i="11" s="1"/>
  <c r="U32" i="14"/>
  <c r="P26" i="11" s="1"/>
  <c r="T32" i="14"/>
  <c r="O26" i="11" s="1"/>
  <c r="S32" i="14"/>
  <c r="N26" i="11" s="1"/>
  <c r="R32" i="14"/>
  <c r="M26" i="11" s="1"/>
  <c r="Q32" i="14"/>
  <c r="L26" i="11" s="1"/>
  <c r="P32" i="14"/>
  <c r="K26" i="11" s="1"/>
  <c r="O32" i="14"/>
  <c r="J26" i="11" s="1"/>
  <c r="X24" i="14"/>
  <c r="W24" i="14"/>
  <c r="X16" i="14"/>
  <c r="X14" i="14"/>
  <c r="W14" i="14"/>
  <c r="V14" i="14"/>
  <c r="U14" i="14"/>
  <c r="T14" i="14"/>
  <c r="S14" i="14"/>
  <c r="R14" i="14"/>
  <c r="Q14" i="14"/>
  <c r="P14" i="14"/>
  <c r="O14" i="14"/>
  <c r="N14" i="14"/>
  <c r="M14" i="14"/>
  <c r="L14" i="14"/>
  <c r="I69" i="14" l="1"/>
  <c r="B9" i="14" s="1"/>
  <c r="BE13" i="12"/>
  <c r="BG13" i="8"/>
  <c r="AU6" i="8"/>
  <c r="AS6" i="11"/>
  <c r="AS6" i="12"/>
  <c r="AS6" i="10"/>
  <c r="AS6" i="8"/>
  <c r="AQ6" i="11"/>
  <c r="AQ6" i="12"/>
  <c r="AQ6" i="10"/>
  <c r="AK6" i="12"/>
  <c r="AM6" i="8"/>
  <c r="AK6" i="10"/>
  <c r="AK6" i="11"/>
  <c r="AI6" i="12"/>
  <c r="AK6" i="8"/>
  <c r="AI6" i="10"/>
  <c r="AI6" i="11"/>
  <c r="BK16" i="12"/>
  <c r="BM16" i="8"/>
  <c r="BK16" i="10"/>
  <c r="BK16" i="11"/>
  <c r="BS16" i="12"/>
  <c r="BU16" i="8"/>
  <c r="BS16" i="10"/>
  <c r="BS16" i="11"/>
  <c r="BJ16" i="8"/>
  <c r="BH16" i="10"/>
  <c r="BH16" i="11"/>
  <c r="BH16" i="12"/>
  <c r="BN16" i="8"/>
  <c r="BL16" i="10"/>
  <c r="BL16" i="11"/>
  <c r="BL16" i="12"/>
  <c r="BR16" i="8"/>
  <c r="BP16" i="10"/>
  <c r="BP16" i="11"/>
  <c r="BP16" i="12"/>
  <c r="BG16" i="12"/>
  <c r="BI16" i="8"/>
  <c r="BG16" i="10"/>
  <c r="BG16" i="11"/>
  <c r="BO16" i="12"/>
  <c r="BQ16" i="8"/>
  <c r="BO16" i="10"/>
  <c r="BO16" i="11"/>
  <c r="BI16" i="10"/>
  <c r="BI16" i="11"/>
  <c r="BI16" i="12"/>
  <c r="BK16" i="8"/>
  <c r="BM16" i="10"/>
  <c r="BM16" i="11"/>
  <c r="BM16" i="12"/>
  <c r="BO16" i="8"/>
  <c r="BQ16" i="10"/>
  <c r="BQ16" i="11"/>
  <c r="BQ16" i="12"/>
  <c r="BS16" i="8"/>
  <c r="BJ16" i="11"/>
  <c r="BJ16" i="12"/>
  <c r="BL16" i="8"/>
  <c r="BJ16" i="10"/>
  <c r="BN16" i="11"/>
  <c r="BN16" i="12"/>
  <c r="BP16" i="8"/>
  <c r="BN16" i="10"/>
  <c r="BR16" i="11"/>
  <c r="BR16" i="12"/>
  <c r="BT16" i="8"/>
  <c r="BR16" i="10"/>
  <c r="AT16" i="12"/>
  <c r="AT16" i="11"/>
  <c r="AV16" i="8"/>
  <c r="AT16" i="10"/>
  <c r="AN16" i="12"/>
  <c r="AN16" i="11"/>
  <c r="AP16" i="8"/>
  <c r="AN16" i="10"/>
  <c r="AL16" i="8"/>
  <c r="AJ16" i="10"/>
  <c r="AJ16" i="12"/>
  <c r="AJ16" i="11"/>
  <c r="AR16" i="10"/>
  <c r="AR16" i="12"/>
  <c r="AR16" i="11"/>
  <c r="AT16" i="8"/>
  <c r="AL16" i="12"/>
  <c r="AL16" i="11"/>
  <c r="AN16" i="8"/>
  <c r="AL16" i="10"/>
  <c r="AH16" i="8"/>
  <c r="AF16" i="10"/>
  <c r="AF16" i="12"/>
  <c r="AF16" i="11"/>
  <c r="AX16" i="8"/>
  <c r="AV16" i="12"/>
  <c r="AV16" i="11"/>
  <c r="AV16" i="10"/>
  <c r="AH16" i="12"/>
  <c r="AH16" i="11"/>
  <c r="AJ16" i="8"/>
  <c r="AH16" i="10"/>
  <c r="AP16" i="10"/>
  <c r="AR16" i="8"/>
  <c r="AP16" i="12"/>
  <c r="AP16" i="11"/>
  <c r="BH23" i="12"/>
  <c r="Y35" i="12"/>
  <c r="BJ23" i="8"/>
  <c r="BH23" i="10"/>
  <c r="Y35" i="11"/>
  <c r="BH23" i="11"/>
  <c r="Y26" i="12"/>
  <c r="Y26" i="11"/>
  <c r="Y35" i="10"/>
  <c r="Y26" i="10"/>
  <c r="BB28" i="8"/>
  <c r="BD28" i="10"/>
  <c r="BD28" i="12"/>
  <c r="BD25" i="10"/>
  <c r="BD25" i="12"/>
  <c r="BF25" i="8"/>
  <c r="BD25" i="11"/>
  <c r="BD28" i="11"/>
  <c r="BJ28" i="8"/>
  <c r="BN25" i="8"/>
  <c r="BL28" i="10"/>
  <c r="BL25" i="10"/>
  <c r="BL28" i="12"/>
  <c r="BL25" i="12"/>
  <c r="BL25" i="11"/>
  <c r="BL28" i="11"/>
  <c r="BE27" i="12"/>
  <c r="BE27" i="8"/>
  <c r="BL23" i="8"/>
  <c r="BJ23" i="10"/>
  <c r="Z26" i="10"/>
  <c r="Z26" i="11"/>
  <c r="BJ23" i="12"/>
  <c r="BJ23" i="11"/>
  <c r="Z35" i="12"/>
  <c r="Z26" i="12"/>
  <c r="BE27" i="11"/>
  <c r="BE27" i="10"/>
  <c r="Z35" i="10"/>
  <c r="Z35" i="11"/>
  <c r="BF28" i="12"/>
  <c r="BF25" i="10"/>
  <c r="BC28" i="11"/>
  <c r="BH25" i="8"/>
  <c r="BC28" i="10"/>
  <c r="BF25" i="11"/>
  <c r="BF28" i="11"/>
  <c r="BF28" i="10"/>
  <c r="BC28" i="12"/>
  <c r="BD28" i="8"/>
  <c r="BF25" i="12"/>
  <c r="BC28" i="8"/>
  <c r="BB25" i="8"/>
  <c r="AZ28" i="10"/>
  <c r="AZ25" i="11"/>
  <c r="AZ28" i="12"/>
  <c r="AZ25" i="12"/>
  <c r="AZ25" i="10"/>
  <c r="AZ28" i="11"/>
  <c r="BN28" i="8"/>
  <c r="BR25" i="8"/>
  <c r="BP28" i="10"/>
  <c r="BP25" i="10"/>
  <c r="BP25" i="11"/>
  <c r="BP25" i="12"/>
  <c r="BP28" i="12"/>
  <c r="BP28" i="11"/>
  <c r="AZ23" i="12"/>
  <c r="U35" i="12"/>
  <c r="U35" i="10"/>
  <c r="U26" i="10"/>
  <c r="BB23" i="8"/>
  <c r="AZ23" i="10"/>
  <c r="U35" i="11"/>
  <c r="AZ23" i="11"/>
  <c r="U26" i="12"/>
  <c r="U26" i="11"/>
  <c r="AC35" i="12"/>
  <c r="BP23" i="12"/>
  <c r="AC35" i="10"/>
  <c r="AC26" i="10"/>
  <c r="BR23" i="8"/>
  <c r="AC35" i="11"/>
  <c r="BP23" i="10"/>
  <c r="BP23" i="11"/>
  <c r="AC26" i="12"/>
  <c r="AC26" i="11"/>
  <c r="BA27" i="12"/>
  <c r="BB23" i="10"/>
  <c r="V26" i="10"/>
  <c r="BA27" i="11"/>
  <c r="V26" i="11"/>
  <c r="BD23" i="8"/>
  <c r="V35" i="11"/>
  <c r="BB23" i="12"/>
  <c r="BB23" i="11"/>
  <c r="V35" i="12"/>
  <c r="V26" i="12"/>
  <c r="BA27" i="10"/>
  <c r="V35" i="10"/>
  <c r="BI27" i="12"/>
  <c r="BI27" i="8"/>
  <c r="BT23" i="8"/>
  <c r="BR23" i="10"/>
  <c r="AD26" i="10"/>
  <c r="BI27" i="11"/>
  <c r="AD26" i="11"/>
  <c r="AD35" i="11"/>
  <c r="BR23" i="12"/>
  <c r="BR23" i="11"/>
  <c r="AD35" i="12"/>
  <c r="AD26" i="12"/>
  <c r="BI27" i="10"/>
  <c r="AD35" i="10"/>
  <c r="BN28" i="12"/>
  <c r="BN25" i="12"/>
  <c r="BG28" i="11"/>
  <c r="BG28" i="10"/>
  <c r="BN25" i="11"/>
  <c r="BN28" i="11"/>
  <c r="BG28" i="12"/>
  <c r="BG28" i="8"/>
  <c r="BL28" i="8"/>
  <c r="BP25" i="8"/>
  <c r="BN28" i="10"/>
  <c r="BN25" i="10"/>
  <c r="BD23" i="10"/>
  <c r="W26" i="10"/>
  <c r="W26" i="11"/>
  <c r="BF23" i="8"/>
  <c r="BD23" i="11"/>
  <c r="W35" i="10"/>
  <c r="W26" i="12"/>
  <c r="W35" i="11"/>
  <c r="BD23" i="12"/>
  <c r="W35" i="12"/>
  <c r="AA26" i="10"/>
  <c r="AA26" i="11"/>
  <c r="BL23" i="12"/>
  <c r="BL23" i="11"/>
  <c r="AA35" i="10"/>
  <c r="AA26" i="12"/>
  <c r="AA35" i="11"/>
  <c r="BN23" i="8"/>
  <c r="BL23" i="10"/>
  <c r="AA35" i="12"/>
  <c r="BF28" i="8"/>
  <c r="BJ25" i="8"/>
  <c r="BH28" i="10"/>
  <c r="BH25" i="11"/>
  <c r="BH28" i="12"/>
  <c r="BH25" i="12"/>
  <c r="BH28" i="11"/>
  <c r="BH25" i="10"/>
  <c r="BH23" i="8"/>
  <c r="BF23" i="11"/>
  <c r="X35" i="10"/>
  <c r="X26" i="12"/>
  <c r="BC27" i="11"/>
  <c r="X35" i="11"/>
  <c r="BF23" i="12"/>
  <c r="BC27" i="10"/>
  <c r="X35" i="12"/>
  <c r="BC27" i="12"/>
  <c r="BF23" i="10"/>
  <c r="X26" i="11"/>
  <c r="BC27" i="8"/>
  <c r="X26" i="10"/>
  <c r="BN23" i="11"/>
  <c r="AB35" i="10"/>
  <c r="AB26" i="12"/>
  <c r="AB35" i="11"/>
  <c r="BP23" i="8"/>
  <c r="BG27" i="10"/>
  <c r="BN23" i="10"/>
  <c r="AB35" i="12"/>
  <c r="AB26" i="11"/>
  <c r="BN23" i="12"/>
  <c r="BG27" i="8"/>
  <c r="AB26" i="10"/>
  <c r="BG27" i="12"/>
  <c r="BG27" i="11"/>
  <c r="BB28" i="12"/>
  <c r="BB25" i="12"/>
  <c r="BA28" i="12"/>
  <c r="BA28" i="8"/>
  <c r="BB28" i="11"/>
  <c r="BB25" i="10"/>
  <c r="BD25" i="8"/>
  <c r="BB25" i="11"/>
  <c r="BA28" i="11"/>
  <c r="BB28" i="10"/>
  <c r="BA28" i="10"/>
  <c r="BJ28" i="12"/>
  <c r="BJ25" i="12"/>
  <c r="BE28" i="12"/>
  <c r="BE28" i="8"/>
  <c r="BJ28" i="11"/>
  <c r="BH28" i="8"/>
  <c r="BE28" i="10"/>
  <c r="BL25" i="8"/>
  <c r="BJ28" i="10"/>
  <c r="BJ25" i="10"/>
  <c r="BJ25" i="11"/>
  <c r="BE28" i="11"/>
  <c r="BR28" i="12"/>
  <c r="BR25" i="12"/>
  <c r="BI28" i="12"/>
  <c r="BI28" i="8"/>
  <c r="BR28" i="11"/>
  <c r="BT25" i="8"/>
  <c r="BR28" i="10"/>
  <c r="BR25" i="10"/>
  <c r="BR25" i="11"/>
  <c r="BI28" i="11"/>
  <c r="BP28" i="8"/>
  <c r="BI28" i="10"/>
  <c r="BD22" i="11"/>
  <c r="L26" i="12"/>
  <c r="BD22" i="12"/>
  <c r="BF22" i="8"/>
  <c r="BD22" i="10"/>
  <c r="L26" i="10"/>
  <c r="J29" i="10"/>
  <c r="J29" i="12"/>
  <c r="R29" i="10"/>
  <c r="R29" i="12"/>
  <c r="BD24" i="11"/>
  <c r="L32" i="10"/>
  <c r="BB24" i="8"/>
  <c r="L32" i="12"/>
  <c r="BD24" i="12"/>
  <c r="BD24" i="10"/>
  <c r="BC22" i="12"/>
  <c r="BC22" i="10"/>
  <c r="BF22" i="11"/>
  <c r="M26" i="12"/>
  <c r="BF22" i="12"/>
  <c r="BH22" i="8"/>
  <c r="BF22" i="10"/>
  <c r="BC22" i="11"/>
  <c r="BC22" i="8"/>
  <c r="M26" i="10"/>
  <c r="K29" i="10"/>
  <c r="BA23" i="12"/>
  <c r="K29" i="12"/>
  <c r="BA23" i="10"/>
  <c r="BA23" i="11"/>
  <c r="BI23" i="8"/>
  <c r="S29" i="10"/>
  <c r="BI23" i="12"/>
  <c r="S29" i="12"/>
  <c r="BI23" i="11"/>
  <c r="BI23" i="10"/>
  <c r="BC24" i="12"/>
  <c r="BC24" i="10"/>
  <c r="M32" i="10"/>
  <c r="BF24" i="12"/>
  <c r="BD24" i="8"/>
  <c r="BF24" i="10"/>
  <c r="M32" i="12"/>
  <c r="BC24" i="11"/>
  <c r="BC24" i="8"/>
  <c r="BF24" i="11"/>
  <c r="BG24" i="12"/>
  <c r="BG24" i="10"/>
  <c r="Q32" i="10"/>
  <c r="BN24" i="12"/>
  <c r="BL24" i="8"/>
  <c r="BN24" i="10"/>
  <c r="Q32" i="12"/>
  <c r="BG24" i="11"/>
  <c r="BN24" i="11"/>
  <c r="BG24" i="8"/>
  <c r="J26" i="10"/>
  <c r="J26" i="12"/>
  <c r="AZ22" i="12"/>
  <c r="AZ22" i="11"/>
  <c r="BB22" i="8"/>
  <c r="AZ22" i="10"/>
  <c r="N26" i="10"/>
  <c r="BH22" i="11"/>
  <c r="BH22" i="12"/>
  <c r="N26" i="12"/>
  <c r="BJ22" i="8"/>
  <c r="BH22" i="10"/>
  <c r="R26" i="10"/>
  <c r="R26" i="12"/>
  <c r="BP22" i="12"/>
  <c r="BR22" i="8"/>
  <c r="BP22" i="10"/>
  <c r="BP22" i="11"/>
  <c r="L29" i="12"/>
  <c r="L29" i="10"/>
  <c r="P29" i="12"/>
  <c r="P29" i="10"/>
  <c r="J32" i="12"/>
  <c r="AZ24" i="11"/>
  <c r="AZ24" i="12"/>
  <c r="J32" i="10"/>
  <c r="AZ24" i="10"/>
  <c r="N32" i="12"/>
  <c r="BH24" i="11"/>
  <c r="BH24" i="10"/>
  <c r="BH24" i="12"/>
  <c r="N32" i="10"/>
  <c r="BF24" i="8"/>
  <c r="R32" i="12"/>
  <c r="BP24" i="11"/>
  <c r="R32" i="10"/>
  <c r="BP24" i="12"/>
  <c r="BN24" i="8"/>
  <c r="BP24" i="10"/>
  <c r="BL22" i="11"/>
  <c r="P26" i="12"/>
  <c r="BL22" i="12"/>
  <c r="BN22" i="8"/>
  <c r="BL22" i="10"/>
  <c r="P26" i="10"/>
  <c r="N29" i="10"/>
  <c r="N29" i="12"/>
  <c r="BL24" i="11"/>
  <c r="P32" i="10"/>
  <c r="BL24" i="12"/>
  <c r="BJ24" i="8"/>
  <c r="BL24" i="10"/>
  <c r="P32" i="12"/>
  <c r="BG22" i="12"/>
  <c r="BG22" i="10"/>
  <c r="BN22" i="11"/>
  <c r="Q26" i="12"/>
  <c r="BG22" i="11"/>
  <c r="BN22" i="12"/>
  <c r="BP22" i="8"/>
  <c r="BN22" i="10"/>
  <c r="BG22" i="8"/>
  <c r="Q26" i="10"/>
  <c r="BE23" i="8"/>
  <c r="O29" i="10"/>
  <c r="BE23" i="11"/>
  <c r="BE23" i="12"/>
  <c r="O29" i="12"/>
  <c r="BE23" i="10"/>
  <c r="K26" i="10"/>
  <c r="BB22" i="12"/>
  <c r="BD22" i="8"/>
  <c r="BB22" i="10"/>
  <c r="BA22" i="12"/>
  <c r="BB22" i="11"/>
  <c r="BA22" i="10"/>
  <c r="BA22" i="11"/>
  <c r="K26" i="12"/>
  <c r="BE22" i="8"/>
  <c r="O26" i="10"/>
  <c r="BJ22" i="12"/>
  <c r="BL22" i="8"/>
  <c r="BJ22" i="10"/>
  <c r="BE22" i="11"/>
  <c r="BE22" i="10"/>
  <c r="O26" i="12"/>
  <c r="BE22" i="12"/>
  <c r="BJ22" i="11"/>
  <c r="BI22" i="8"/>
  <c r="S26" i="10"/>
  <c r="BI22" i="12"/>
  <c r="BR22" i="12"/>
  <c r="BT22" i="8"/>
  <c r="BR22" i="10"/>
  <c r="BI22" i="11"/>
  <c r="BR22" i="11"/>
  <c r="BI22" i="10"/>
  <c r="S26" i="12"/>
  <c r="BC23" i="12"/>
  <c r="BC23" i="10"/>
  <c r="BC23" i="11"/>
  <c r="M29" i="12"/>
  <c r="BC23" i="8"/>
  <c r="M29" i="10"/>
  <c r="BG23" i="12"/>
  <c r="BG23" i="10"/>
  <c r="BG23" i="8"/>
  <c r="Q29" i="12"/>
  <c r="BG23" i="11"/>
  <c r="Q29" i="10"/>
  <c r="BA24" i="8"/>
  <c r="BA24" i="12"/>
  <c r="BB24" i="12"/>
  <c r="BB24" i="10"/>
  <c r="BA24" i="10"/>
  <c r="BA24" i="11"/>
  <c r="K32" i="12"/>
  <c r="K32" i="10"/>
  <c r="BB24" i="11"/>
  <c r="BE24" i="8"/>
  <c r="BE24" i="12"/>
  <c r="BJ24" i="12"/>
  <c r="BH24" i="8"/>
  <c r="BJ24" i="10"/>
  <c r="O32" i="12"/>
  <c r="O32" i="10"/>
  <c r="BE24" i="10"/>
  <c r="BE24" i="11"/>
  <c r="BJ24" i="11"/>
  <c r="BI24" i="8"/>
  <c r="BI24" i="12"/>
  <c r="BR24" i="12"/>
  <c r="BP24" i="8"/>
  <c r="BR24" i="10"/>
  <c r="BI24" i="10"/>
  <c r="BI24" i="11"/>
  <c r="BR24" i="11"/>
  <c r="S32" i="12"/>
  <c r="S32" i="10"/>
  <c r="BA10" i="11"/>
  <c r="BC10" i="8"/>
  <c r="BA10" i="12"/>
  <c r="BA10" i="10"/>
  <c r="BA7" i="12"/>
  <c r="BA7" i="11"/>
  <c r="BC7" i="8"/>
  <c r="BA7" i="10"/>
  <c r="BA6" i="10"/>
  <c r="BA6" i="12"/>
  <c r="BA6" i="11"/>
  <c r="BC6" i="8"/>
  <c r="BN13" i="12"/>
  <c r="BP13" i="8"/>
  <c r="X39" i="14"/>
  <c r="N39" i="14"/>
  <c r="U35" i="14"/>
  <c r="P35" i="11" s="1"/>
  <c r="N35" i="14"/>
  <c r="I35" i="11" s="1"/>
  <c r="R39" i="14"/>
  <c r="V39" i="14"/>
  <c r="Q39" i="14"/>
  <c r="O35" i="14"/>
  <c r="J35" i="11" s="1"/>
  <c r="S35" i="14"/>
  <c r="N35" i="11" s="1"/>
  <c r="W35" i="14"/>
  <c r="R35" i="11" s="1"/>
  <c r="P35" i="14"/>
  <c r="K35" i="11" s="1"/>
  <c r="T35" i="14"/>
  <c r="O35" i="11" s="1"/>
  <c r="X35" i="14"/>
  <c r="S35" i="11" s="1"/>
  <c r="O39" i="14"/>
  <c r="S39" i="14"/>
  <c r="W39" i="14"/>
  <c r="R35" i="14"/>
  <c r="M35" i="11" s="1"/>
  <c r="V35" i="14"/>
  <c r="Q35" i="11" s="1"/>
  <c r="U39" i="14"/>
  <c r="Q35" i="14"/>
  <c r="L35" i="11" s="1"/>
  <c r="P39" i="14"/>
  <c r="T39" i="14"/>
  <c r="BA27" i="8" l="1"/>
  <c r="AY27" i="10"/>
  <c r="AY27" i="11"/>
  <c r="AY27" i="12"/>
  <c r="BF27" i="8"/>
  <c r="BD27" i="10"/>
  <c r="BD27" i="12"/>
  <c r="BD27" i="11"/>
  <c r="BB27" i="12"/>
  <c r="BB27" i="11"/>
  <c r="BD27" i="8"/>
  <c r="BB27" i="10"/>
  <c r="BF27" i="12"/>
  <c r="BH27" i="8"/>
  <c r="BF27" i="10"/>
  <c r="BF27" i="11"/>
  <c r="BR27" i="8"/>
  <c r="BP27" i="10"/>
  <c r="BP27" i="12"/>
  <c r="BP27" i="11"/>
  <c r="BR27" i="12"/>
  <c r="BR27" i="11"/>
  <c r="BT27" i="8"/>
  <c r="BR27" i="10"/>
  <c r="BN27" i="8"/>
  <c r="BL27" i="10"/>
  <c r="BL27" i="12"/>
  <c r="BL27" i="11"/>
  <c r="BJ27" i="8"/>
  <c r="BH27" i="10"/>
  <c r="BH27" i="12"/>
  <c r="BH27" i="11"/>
  <c r="BJ27" i="12"/>
  <c r="BJ27" i="11"/>
  <c r="BL27" i="8"/>
  <c r="BJ27" i="10"/>
  <c r="BB27" i="8"/>
  <c r="AZ27" i="10"/>
  <c r="AZ27" i="12"/>
  <c r="AZ27" i="11"/>
  <c r="BN27" i="12"/>
  <c r="BN27" i="11"/>
  <c r="BP27" i="8"/>
  <c r="BN27" i="10"/>
  <c r="R35" i="10"/>
  <c r="R35" i="12"/>
  <c r="BI25" i="8"/>
  <c r="S35" i="10"/>
  <c r="BI25" i="12"/>
  <c r="BI25" i="11"/>
  <c r="S35" i="12"/>
  <c r="BI25" i="10"/>
  <c r="L35" i="12"/>
  <c r="L35" i="10"/>
  <c r="BE25" i="8"/>
  <c r="O35" i="10"/>
  <c r="BE25" i="12"/>
  <c r="BE25" i="10"/>
  <c r="BE25" i="11"/>
  <c r="O35" i="12"/>
  <c r="J35" i="10"/>
  <c r="J35" i="12"/>
  <c r="BG25" i="12"/>
  <c r="BG25" i="10"/>
  <c r="Q35" i="12"/>
  <c r="Q35" i="10"/>
  <c r="BG25" i="8"/>
  <c r="BG25" i="11"/>
  <c r="P35" i="12"/>
  <c r="P35" i="10"/>
  <c r="BC25" i="12"/>
  <c r="BC25" i="10"/>
  <c r="M35" i="12"/>
  <c r="BC25" i="11"/>
  <c r="BC25" i="8"/>
  <c r="M35" i="10"/>
  <c r="N35" i="10"/>
  <c r="N35" i="12"/>
  <c r="K35" i="10"/>
  <c r="BA25" i="12"/>
  <c r="BA25" i="11"/>
  <c r="K35" i="12"/>
  <c r="BA25" i="10"/>
  <c r="I35" i="12"/>
  <c r="I35" i="10"/>
</calcChain>
</file>

<file path=xl/sharedStrings.xml><?xml version="1.0" encoding="utf-8"?>
<sst xmlns="http://schemas.openxmlformats.org/spreadsheetml/2006/main" count="529" uniqueCount="292">
  <si>
    <t>非課税</t>
    <rPh sb="0" eb="3">
      <t>ヒカゼイ</t>
    </rPh>
    <phoneticPr fontId="3"/>
  </si>
  <si>
    <t>計</t>
    <rPh sb="0" eb="1">
      <t>ケイ</t>
    </rPh>
    <phoneticPr fontId="3"/>
  </si>
  <si>
    <t>その他</t>
    <rPh sb="2" eb="3">
      <t>タ</t>
    </rPh>
    <phoneticPr fontId="3"/>
  </si>
  <si>
    <t>そ　の　他</t>
    <rPh sb="4" eb="5">
      <t>タ</t>
    </rPh>
    <phoneticPr fontId="3"/>
  </si>
  <si>
    <t>税　　　　　　額</t>
    <rPh sb="0" eb="1">
      <t>ゼイ</t>
    </rPh>
    <rPh sb="7" eb="8">
      <t>ガク</t>
    </rPh>
    <phoneticPr fontId="3"/>
  </si>
  <si>
    <t>区　　分</t>
    <rPh sb="0" eb="1">
      <t>ク</t>
    </rPh>
    <rPh sb="3" eb="4">
      <t>ブン</t>
    </rPh>
    <phoneticPr fontId="3"/>
  </si>
  <si>
    <t>支　　　払　　　額</t>
    <rPh sb="0" eb="1">
      <t>ササ</t>
    </rPh>
    <rPh sb="4" eb="5">
      <t>バライ</t>
    </rPh>
    <rPh sb="8" eb="9">
      <t>ガク</t>
    </rPh>
    <phoneticPr fontId="3"/>
  </si>
  <si>
    <t>百</t>
    <rPh sb="0" eb="1">
      <t>ヒャク</t>
    </rPh>
    <phoneticPr fontId="3"/>
  </si>
  <si>
    <t>十</t>
    <rPh sb="0" eb="1">
      <t>ジュウ</t>
    </rPh>
    <phoneticPr fontId="3"/>
  </si>
  <si>
    <t>億</t>
    <rPh sb="0" eb="1">
      <t>オク</t>
    </rPh>
    <phoneticPr fontId="3"/>
  </si>
  <si>
    <t>千</t>
    <rPh sb="0" eb="1">
      <t>セン</t>
    </rPh>
    <phoneticPr fontId="3"/>
  </si>
  <si>
    <t>万</t>
    <rPh sb="0" eb="1">
      <t>マン</t>
    </rPh>
    <phoneticPr fontId="3"/>
  </si>
  <si>
    <t>円</t>
    <rPh sb="0" eb="1">
      <t>エン</t>
    </rPh>
    <phoneticPr fontId="3"/>
  </si>
  <si>
    <t>銀行預金利子</t>
    <rPh sb="0" eb="2">
      <t>ギンコウ</t>
    </rPh>
    <rPh sb="2" eb="4">
      <t>ヨキン</t>
    </rPh>
    <rPh sb="4" eb="6">
      <t>リシ</t>
    </rPh>
    <phoneticPr fontId="3"/>
  </si>
  <si>
    <t>郵便貯金利子</t>
    <rPh sb="0" eb="2">
      <t>ユウビン</t>
    </rPh>
    <rPh sb="2" eb="4">
      <t>チョキン</t>
    </rPh>
    <rPh sb="4" eb="6">
      <t>リシ</t>
    </rPh>
    <phoneticPr fontId="3"/>
  </si>
  <si>
    <t>種　　　　　　　類</t>
    <rPh sb="0" eb="1">
      <t>タネ</t>
    </rPh>
    <rPh sb="8" eb="9">
      <t>タグイ</t>
    </rPh>
    <phoneticPr fontId="3"/>
  </si>
  <si>
    <t>みずほ銀行公務第一部</t>
    <rPh sb="3" eb="5">
      <t>ギンコウ</t>
    </rPh>
    <rPh sb="5" eb="7">
      <t>コウム</t>
    </rPh>
    <rPh sb="7" eb="8">
      <t>ダイ</t>
    </rPh>
    <rPh sb="8" eb="10">
      <t>イチブ</t>
    </rPh>
    <phoneticPr fontId="3"/>
  </si>
  <si>
    <t>（東京都保管）</t>
    <rPh sb="1" eb="4">
      <t>トウキョウト</t>
    </rPh>
    <rPh sb="4" eb="6">
      <t>ホカン</t>
    </rPh>
    <phoneticPr fontId="3"/>
  </si>
  <si>
    <t>処理
事項</t>
    <rPh sb="0" eb="2">
      <t>ショリ</t>
    </rPh>
    <rPh sb="3" eb="5">
      <t>ジコウ</t>
    </rPh>
    <phoneticPr fontId="3"/>
  </si>
  <si>
    <t>税目コード</t>
    <rPh sb="0" eb="2">
      <t>ゼイモク</t>
    </rPh>
    <phoneticPr fontId="3"/>
  </si>
  <si>
    <t>事務所コード</t>
    <rPh sb="0" eb="2">
      <t>ジム</t>
    </rPh>
    <rPh sb="2" eb="3">
      <t>ショ</t>
    </rPh>
    <phoneticPr fontId="3"/>
  </si>
  <si>
    <t>申告区分</t>
    <rPh sb="0" eb="2">
      <t>シンコク</t>
    </rPh>
    <rPh sb="2" eb="4">
      <t>クブン</t>
    </rPh>
    <phoneticPr fontId="3"/>
  </si>
  <si>
    <t>口　座　番　号</t>
    <rPh sb="0" eb="1">
      <t>クチ</t>
    </rPh>
    <rPh sb="2" eb="3">
      <t>ザ</t>
    </rPh>
    <rPh sb="4" eb="5">
      <t>バン</t>
    </rPh>
    <rPh sb="6" eb="7">
      <t>ゴウ</t>
    </rPh>
    <phoneticPr fontId="3"/>
  </si>
  <si>
    <t>加　入　者　名</t>
    <rPh sb="0" eb="1">
      <t>カ</t>
    </rPh>
    <rPh sb="2" eb="3">
      <t>イリ</t>
    </rPh>
    <rPh sb="4" eb="5">
      <t>シャ</t>
    </rPh>
    <rPh sb="6" eb="7">
      <t>メイ</t>
    </rPh>
    <phoneticPr fontId="3"/>
  </si>
  <si>
    <t>期限内
期限後</t>
    <rPh sb="0" eb="2">
      <t>キゲン</t>
    </rPh>
    <rPh sb="2" eb="3">
      <t>ナイ</t>
    </rPh>
    <rPh sb="4" eb="6">
      <t>キゲン</t>
    </rPh>
    <rPh sb="6" eb="7">
      <t>ゴ</t>
    </rPh>
    <phoneticPr fontId="3"/>
  </si>
  <si>
    <t>東京都会計管理者</t>
    <rPh sb="0" eb="3">
      <t>トウキョウト</t>
    </rPh>
    <rPh sb="3" eb="5">
      <t>カイケイ</t>
    </rPh>
    <rPh sb="5" eb="8">
      <t>カンリシャ</t>
    </rPh>
    <phoneticPr fontId="3"/>
  </si>
  <si>
    <t>特別徴収義務者番号</t>
    <rPh sb="0" eb="2">
      <t>トクベツ</t>
    </rPh>
    <rPh sb="2" eb="4">
      <t>チョウシュウ</t>
    </rPh>
    <rPh sb="4" eb="7">
      <t>ギムシャ</t>
    </rPh>
    <rPh sb="7" eb="9">
      <t>バンゴウ</t>
    </rPh>
    <phoneticPr fontId="3"/>
  </si>
  <si>
    <t>義務者
特別徴収</t>
    <rPh sb="0" eb="3">
      <t>ギムシャ</t>
    </rPh>
    <rPh sb="4" eb="6">
      <t>トクベツ</t>
    </rPh>
    <rPh sb="6" eb="8">
      <t>チョウシュウ</t>
    </rPh>
    <phoneticPr fontId="3"/>
  </si>
  <si>
    <t>業所等
取扱営</t>
    <rPh sb="0" eb="1">
      <t>ギョウ</t>
    </rPh>
    <rPh sb="1" eb="2">
      <t>ショ</t>
    </rPh>
    <rPh sb="2" eb="3">
      <t>トウ</t>
    </rPh>
    <rPh sb="4" eb="6">
      <t>トリアツカイ</t>
    </rPh>
    <rPh sb="6" eb="7">
      <t>エイ</t>
    </rPh>
    <phoneticPr fontId="3"/>
  </si>
  <si>
    <t>都 ・ 営</t>
    <rPh sb="0" eb="1">
      <t>ト</t>
    </rPh>
    <rPh sb="4" eb="5">
      <t>エイ</t>
    </rPh>
    <phoneticPr fontId="3"/>
  </si>
  <si>
    <t>所在地及び名称</t>
    <rPh sb="0" eb="3">
      <t>ショザイチ</t>
    </rPh>
    <rPh sb="3" eb="4">
      <t>オヨ</t>
    </rPh>
    <rPh sb="5" eb="7">
      <t>メイショウ</t>
    </rPh>
    <phoneticPr fontId="3"/>
  </si>
  <si>
    <t>・</t>
    <phoneticPr fontId="3"/>
  </si>
  <si>
    <t>摘　要</t>
    <rPh sb="0" eb="1">
      <t>テキ</t>
    </rPh>
    <rPh sb="2" eb="3">
      <t>ヨウ</t>
    </rPh>
    <phoneticPr fontId="3"/>
  </si>
  <si>
    <t>00120-9-960610</t>
    <phoneticPr fontId="3"/>
  </si>
  <si>
    <t>課　　　税</t>
    <rPh sb="0" eb="1">
      <t>カ</t>
    </rPh>
    <rPh sb="4" eb="5">
      <t>ゼイ</t>
    </rPh>
    <phoneticPr fontId="3"/>
  </si>
  <si>
    <t>課  税  事  務  所</t>
    <rPh sb="0" eb="1">
      <t>カ</t>
    </rPh>
    <rPh sb="3" eb="4">
      <t>ゼイ</t>
    </rPh>
    <rPh sb="6" eb="7">
      <t>コト</t>
    </rPh>
    <rPh sb="9" eb="10">
      <t>ツトム</t>
    </rPh>
    <rPh sb="12" eb="13">
      <t>ショ</t>
    </rPh>
    <phoneticPr fontId="3"/>
  </si>
  <si>
    <t>年</t>
    <rPh sb="0" eb="1">
      <t>ネン</t>
    </rPh>
    <phoneticPr fontId="3"/>
  </si>
  <si>
    <t>日提出</t>
    <rPh sb="0" eb="1">
      <t>ニチ</t>
    </rPh>
    <rPh sb="1" eb="3">
      <t>テイシュツ</t>
    </rPh>
    <phoneticPr fontId="3"/>
  </si>
  <si>
    <t>領収日付印</t>
    <rPh sb="0" eb="2">
      <t>リョウシュウ</t>
    </rPh>
    <rPh sb="2" eb="4">
      <t>ヒヅケ</t>
    </rPh>
    <rPh sb="4" eb="5">
      <t>イン</t>
    </rPh>
    <phoneticPr fontId="3"/>
  </si>
  <si>
    <t>（納入者保管）</t>
    <rPh sb="1" eb="3">
      <t>ノウニュウ</t>
    </rPh>
    <rPh sb="3" eb="4">
      <t>シャ</t>
    </rPh>
    <rPh sb="4" eb="6">
      <t>ホカン</t>
    </rPh>
    <phoneticPr fontId="3"/>
  </si>
  <si>
    <t>納入申告書記載要領</t>
    <rPh sb="0" eb="2">
      <t>ノウニュウ</t>
    </rPh>
    <rPh sb="2" eb="4">
      <t>シンコク</t>
    </rPh>
    <rPh sb="4" eb="5">
      <t>ショ</t>
    </rPh>
    <rPh sb="5" eb="7">
      <t>キサイ</t>
    </rPh>
    <rPh sb="7" eb="9">
      <t>ヨウリョウ</t>
    </rPh>
    <phoneticPr fontId="3"/>
  </si>
  <si>
    <t>特別徴収税額計算書記載要領</t>
    <rPh sb="0" eb="2">
      <t>トクベツ</t>
    </rPh>
    <rPh sb="2" eb="4">
      <t>チョウシュウ</t>
    </rPh>
    <rPh sb="4" eb="6">
      <t>ゼイガク</t>
    </rPh>
    <rPh sb="6" eb="9">
      <t>ケイサンショ</t>
    </rPh>
    <rPh sb="9" eb="11">
      <t>キサイ</t>
    </rPh>
    <rPh sb="11" eb="13">
      <t>ヨウリョウ</t>
    </rPh>
    <phoneticPr fontId="3"/>
  </si>
  <si>
    <t>１</t>
    <phoneticPr fontId="3"/>
  </si>
  <si>
    <t>この納入申告書には、都内の営業所等分を一括納入する場合には第</t>
    <rPh sb="2" eb="4">
      <t>ノウニュウ</t>
    </rPh>
    <rPh sb="4" eb="6">
      <t>シンコク</t>
    </rPh>
    <rPh sb="6" eb="7">
      <t>ショ</t>
    </rPh>
    <rPh sb="10" eb="12">
      <t>トナイ</t>
    </rPh>
    <rPh sb="13" eb="16">
      <t>エイギョウショ</t>
    </rPh>
    <rPh sb="16" eb="18">
      <t>トウブン</t>
    </rPh>
    <rPh sb="19" eb="21">
      <t>イッカツ</t>
    </rPh>
    <rPh sb="21" eb="23">
      <t>ノウニュウ</t>
    </rPh>
    <rPh sb="25" eb="27">
      <t>バアイ</t>
    </rPh>
    <rPh sb="29" eb="30">
      <t>ダイ</t>
    </rPh>
    <phoneticPr fontId="3"/>
  </si>
  <si>
    <t>１</t>
    <phoneticPr fontId="3"/>
  </si>
  <si>
    <t>１２号の５様式の営業所等別明細書を添付すること。</t>
    <rPh sb="2" eb="3">
      <t>ゴウ</t>
    </rPh>
    <rPh sb="5" eb="7">
      <t>ヨウシキ</t>
    </rPh>
    <rPh sb="8" eb="11">
      <t>エイギョウショ</t>
    </rPh>
    <rPh sb="11" eb="12">
      <t>トウ</t>
    </rPh>
    <rPh sb="12" eb="13">
      <t>ベツ</t>
    </rPh>
    <rPh sb="13" eb="15">
      <t>メイサイ</t>
    </rPh>
    <rPh sb="15" eb="16">
      <t>ショ</t>
    </rPh>
    <rPh sb="17" eb="19">
      <t>テンプ</t>
    </rPh>
    <phoneticPr fontId="3"/>
  </si>
  <si>
    <t>２</t>
    <phoneticPr fontId="3"/>
  </si>
  <si>
    <t>この納入申告書の記載の要領は、次によること。</t>
    <rPh sb="2" eb="4">
      <t>ノウニュウ</t>
    </rPh>
    <rPh sb="4" eb="6">
      <t>シンコク</t>
    </rPh>
    <rPh sb="6" eb="7">
      <t>ショ</t>
    </rPh>
    <rPh sb="8" eb="10">
      <t>キサイ</t>
    </rPh>
    <rPh sb="11" eb="13">
      <t>ヨウリョウ</t>
    </rPh>
    <rPh sb="15" eb="16">
      <t>ツギ</t>
    </rPh>
    <phoneticPr fontId="3"/>
  </si>
  <si>
    <t>２</t>
    <phoneticPr fontId="3"/>
  </si>
  <si>
    <t>(１)</t>
    <phoneticPr fontId="3"/>
  </si>
  <si>
    <t>(２)</t>
    <phoneticPr fontId="3"/>
  </si>
  <si>
    <t>(３)</t>
    <phoneticPr fontId="3"/>
  </si>
  <si>
    <t>(４)</t>
    <phoneticPr fontId="3"/>
  </si>
  <si>
    <t>を、営業所等毎に納入する場合は「営」を○で囲むこと。</t>
    <rPh sb="2" eb="4">
      <t>エイギョウ</t>
    </rPh>
    <rPh sb="4" eb="5">
      <t>ショ</t>
    </rPh>
    <rPh sb="5" eb="6">
      <t>トウ</t>
    </rPh>
    <rPh sb="6" eb="7">
      <t>ゴト</t>
    </rPh>
    <rPh sb="8" eb="10">
      <t>ノウニュウ</t>
    </rPh>
    <rPh sb="12" eb="14">
      <t>バアイ</t>
    </rPh>
    <rPh sb="16" eb="17">
      <t>エイ</t>
    </rPh>
    <rPh sb="21" eb="22">
      <t>カコ</t>
    </rPh>
    <phoneticPr fontId="3"/>
  </si>
  <si>
    <t>(５)</t>
    <phoneticPr fontId="3"/>
  </si>
  <si>
    <t>他」を○で囲むこと。</t>
    <rPh sb="0" eb="1">
      <t>タ</t>
    </rPh>
    <rPh sb="5" eb="6">
      <t>カコ</t>
    </rPh>
    <phoneticPr fontId="3"/>
  </si>
  <si>
    <t>(６)</t>
    <phoneticPr fontId="3"/>
  </si>
  <si>
    <t>(７)</t>
    <phoneticPr fontId="3"/>
  </si>
  <si>
    <t>(８)</t>
    <phoneticPr fontId="3"/>
  </si>
  <si>
    <t>ゆうちょ銀行
（取りまとめ店）</t>
    <rPh sb="4" eb="6">
      <t>ギンコウ</t>
    </rPh>
    <rPh sb="8" eb="9">
      <t>ト</t>
    </rPh>
    <rPh sb="13" eb="14">
      <t>テン</t>
    </rPh>
    <phoneticPr fontId="3"/>
  </si>
  <si>
    <t>支 払 金 額（課税）</t>
    <rPh sb="0" eb="1">
      <t>ササ</t>
    </rPh>
    <rPh sb="2" eb="3">
      <t>バライ</t>
    </rPh>
    <rPh sb="4" eb="5">
      <t>キン</t>
    </rPh>
    <rPh sb="6" eb="7">
      <t>ガク</t>
    </rPh>
    <rPh sb="8" eb="10">
      <t>カゼイ</t>
    </rPh>
    <phoneticPr fontId="3"/>
  </si>
  <si>
    <t>額を記載すること。</t>
    <rPh sb="0" eb="1">
      <t>ガク</t>
    </rPh>
    <rPh sb="2" eb="3">
      <t>シル</t>
    </rPh>
    <rPh sb="3" eb="4">
      <t>ミツル</t>
    </rPh>
    <phoneticPr fontId="3"/>
  </si>
  <si>
    <t>非居住者</t>
    <rPh sb="0" eb="4">
      <t>ヒキョジュウシャ</t>
    </rPh>
    <phoneticPr fontId="3"/>
  </si>
  <si>
    <t>特定公社債以外の公社債の利子</t>
    <rPh sb="0" eb="2">
      <t>トクテイ</t>
    </rPh>
    <rPh sb="2" eb="5">
      <t>コウシャサイ</t>
    </rPh>
    <rPh sb="5" eb="7">
      <t>イガイ</t>
    </rPh>
    <rPh sb="8" eb="11">
      <t>コウシャサイ</t>
    </rPh>
    <rPh sb="12" eb="14">
      <t>リシ</t>
    </rPh>
    <phoneticPr fontId="3"/>
  </si>
  <si>
    <t>合同運用信託の収益の分配</t>
    <rPh sb="0" eb="2">
      <t>ゴウドウ</t>
    </rPh>
    <rPh sb="2" eb="4">
      <t>ウンヨウ</t>
    </rPh>
    <rPh sb="4" eb="6">
      <t>シンタク</t>
    </rPh>
    <rPh sb="7" eb="9">
      <t>シュウエキ</t>
    </rPh>
    <rPh sb="10" eb="12">
      <t>ブンパイ</t>
    </rPh>
    <phoneticPr fontId="3"/>
  </si>
  <si>
    <t>勤務先預金等の利子</t>
    <rPh sb="0" eb="3">
      <t>キンムサキ</t>
    </rPh>
    <rPh sb="3" eb="5">
      <t>ヨキン</t>
    </rPh>
    <rPh sb="5" eb="6">
      <t>トウ</t>
    </rPh>
    <rPh sb="7" eb="9">
      <t>リシ</t>
    </rPh>
    <phoneticPr fontId="3"/>
  </si>
  <si>
    <t>国外一般公社債等の利子等</t>
    <rPh sb="0" eb="2">
      <t>コクガイ</t>
    </rPh>
    <rPh sb="2" eb="4">
      <t>イッパン</t>
    </rPh>
    <rPh sb="4" eb="7">
      <t>コウシャサイ</t>
    </rPh>
    <rPh sb="7" eb="8">
      <t>トウ</t>
    </rPh>
    <rPh sb="9" eb="11">
      <t>リシ</t>
    </rPh>
    <rPh sb="11" eb="12">
      <t>トウ</t>
    </rPh>
    <phoneticPr fontId="3"/>
  </si>
  <si>
    <t>財形貯蓄契約に係る生命保険等の差益</t>
    <rPh sb="0" eb="2">
      <t>ザイケイ</t>
    </rPh>
    <rPh sb="2" eb="4">
      <t>チョチク</t>
    </rPh>
    <rPh sb="4" eb="6">
      <t>ケイヤク</t>
    </rPh>
    <rPh sb="7" eb="8">
      <t>カカ</t>
    </rPh>
    <rPh sb="9" eb="11">
      <t>セイメイ</t>
    </rPh>
    <rPh sb="11" eb="13">
      <t>ホケン</t>
    </rPh>
    <rPh sb="13" eb="14">
      <t>トウ</t>
    </rPh>
    <rPh sb="15" eb="17">
      <t>サエキ</t>
    </rPh>
    <phoneticPr fontId="3"/>
  </si>
  <si>
    <t>法人番号</t>
  </si>
  <si>
    <t>月分</t>
    <rPh sb="0" eb="1">
      <t>ガツ</t>
    </rPh>
    <rPh sb="1" eb="2">
      <t>ブン</t>
    </rPh>
    <phoneticPr fontId="3"/>
  </si>
  <si>
    <t>月</t>
    <rPh sb="0" eb="1">
      <t>ガツ</t>
    </rPh>
    <phoneticPr fontId="3"/>
  </si>
  <si>
    <t>公社債投資信託のうち公募公社
債投資信託以外の収益の分配</t>
    <rPh sb="0" eb="3">
      <t>コウシャサイ</t>
    </rPh>
    <rPh sb="3" eb="5">
      <t>トウシ</t>
    </rPh>
    <rPh sb="5" eb="7">
      <t>シンタク</t>
    </rPh>
    <rPh sb="10" eb="12">
      <t>コウボ</t>
    </rPh>
    <rPh sb="12" eb="14">
      <t>コウシャ</t>
    </rPh>
    <rPh sb="15" eb="16">
      <t>サイ</t>
    </rPh>
    <rPh sb="16" eb="18">
      <t>トウシ</t>
    </rPh>
    <rPh sb="18" eb="20">
      <t>シンタク</t>
    </rPh>
    <rPh sb="20" eb="22">
      <t>イガイ</t>
    </rPh>
    <rPh sb="23" eb="25">
      <t>シュウエキ</t>
    </rPh>
    <rPh sb="26" eb="28">
      <t>ブンパイ</t>
    </rPh>
    <phoneticPr fontId="3"/>
  </si>
  <si>
    <t>銀行以外の金融機関の預貯金
利子</t>
    <rPh sb="0" eb="2">
      <t>ギンコウ</t>
    </rPh>
    <rPh sb="2" eb="4">
      <t>イガイ</t>
    </rPh>
    <rPh sb="5" eb="7">
      <t>キンユウ</t>
    </rPh>
    <rPh sb="7" eb="9">
      <t>キカン</t>
    </rPh>
    <rPh sb="10" eb="13">
      <t>ヨチョキン</t>
    </rPh>
    <rPh sb="14" eb="16">
      <t>リシ</t>
    </rPh>
    <phoneticPr fontId="3"/>
  </si>
  <si>
    <t>都民税利子割
納入済通知書</t>
    <rPh sb="0" eb="2">
      <t>トミン</t>
    </rPh>
    <rPh sb="2" eb="3">
      <t>ゼイ</t>
    </rPh>
    <rPh sb="3" eb="5">
      <t>リシ</t>
    </rPh>
    <rPh sb="5" eb="6">
      <t>ワリ</t>
    </rPh>
    <rPh sb="7" eb="9">
      <t>ノウニュウ</t>
    </rPh>
    <rPh sb="9" eb="10">
      <t>スミ</t>
    </rPh>
    <rPh sb="10" eb="13">
      <t>ツウチショ</t>
    </rPh>
    <phoneticPr fontId="3"/>
  </si>
  <si>
    <t>東京都</t>
    <rPh sb="0" eb="3">
      <t>トウキョウト</t>
    </rPh>
    <phoneticPr fontId="3"/>
  </si>
  <si>
    <t>　上記のとおり通知します。</t>
    <rPh sb="1" eb="3">
      <t>ジョウキ</t>
    </rPh>
    <rPh sb="7" eb="9">
      <t>ツウチ</t>
    </rPh>
    <phoneticPr fontId="3"/>
  </si>
  <si>
    <t>都民税利子割
納入書（原符）</t>
    <rPh sb="0" eb="2">
      <t>トミン</t>
    </rPh>
    <rPh sb="2" eb="3">
      <t>ゼイ</t>
    </rPh>
    <rPh sb="3" eb="5">
      <t>リシ</t>
    </rPh>
    <rPh sb="5" eb="6">
      <t>ワリ</t>
    </rPh>
    <rPh sb="7" eb="9">
      <t>ノウニュウ</t>
    </rPh>
    <rPh sb="11" eb="12">
      <t>ハラ</t>
    </rPh>
    <rPh sb="12" eb="13">
      <t>フ</t>
    </rPh>
    <phoneticPr fontId="3"/>
  </si>
  <si>
    <t>※</t>
    <phoneticPr fontId="3"/>
  </si>
  <si>
    <t>日計</t>
    <rPh sb="0" eb="2">
      <t>ニッケイ</t>
    </rPh>
    <phoneticPr fontId="3"/>
  </si>
  <si>
    <t>口</t>
    <rPh sb="0" eb="1">
      <t>クチ</t>
    </rPh>
    <phoneticPr fontId="3"/>
  </si>
  <si>
    <t>（金融機関保管）</t>
    <rPh sb="1" eb="3">
      <t>キンユウ</t>
    </rPh>
    <rPh sb="3" eb="5">
      <t>キカン</t>
    </rPh>
    <rPh sb="5" eb="7">
      <t>ホカン</t>
    </rPh>
    <phoneticPr fontId="3"/>
  </si>
  <si>
    <t>上記のとおり納入します。</t>
    <rPh sb="0" eb="2">
      <t>ジョウキ</t>
    </rPh>
    <rPh sb="6" eb="8">
      <t>ノウニュウ</t>
    </rPh>
    <phoneticPr fontId="3"/>
  </si>
  <si>
    <t>領収日付印</t>
    <phoneticPr fontId="3"/>
  </si>
  <si>
    <t>95　百</t>
    <rPh sb="3" eb="4">
      <t>ヒャク</t>
    </rPh>
    <phoneticPr fontId="3"/>
  </si>
  <si>
    <t>105　円</t>
    <rPh sb="4" eb="5">
      <t>エン</t>
    </rPh>
    <phoneticPr fontId="3"/>
  </si>
  <si>
    <t>116　円</t>
    <rPh sb="4" eb="5">
      <t>エン</t>
    </rPh>
    <phoneticPr fontId="3"/>
  </si>
  <si>
    <t>(９)</t>
    <phoneticPr fontId="3"/>
  </si>
  <si>
    <t>都民税利子割
納入申告書</t>
    <rPh sb="0" eb="2">
      <t>トミン</t>
    </rPh>
    <rPh sb="2" eb="3">
      <t>ゼイ</t>
    </rPh>
    <rPh sb="3" eb="5">
      <t>リシ</t>
    </rPh>
    <rPh sb="5" eb="6">
      <t>ワリ</t>
    </rPh>
    <rPh sb="7" eb="9">
      <t>ノウニュウ</t>
    </rPh>
    <rPh sb="9" eb="12">
      <t>シンコクショ</t>
    </rPh>
    <rPh sb="11" eb="12">
      <t>ショ</t>
    </rPh>
    <phoneticPr fontId="3"/>
  </si>
  <si>
    <t>期限内
期限後</t>
    <phoneticPr fontId="3"/>
  </si>
  <si>
    <t>受　付　印</t>
    <rPh sb="0" eb="1">
      <t>ウケ</t>
    </rPh>
    <rPh sb="2" eb="3">
      <t>ツキ</t>
    </rPh>
    <rPh sb="4" eb="5">
      <t>イン</t>
    </rPh>
    <phoneticPr fontId="3"/>
  </si>
  <si>
    <t xml:space="preserve">    　百</t>
    <rPh sb="5" eb="6">
      <t>ヒャク</t>
    </rPh>
    <phoneticPr fontId="3"/>
  </si>
  <si>
    <t xml:space="preserve">   円</t>
    <rPh sb="3" eb="4">
      <t>エン</t>
    </rPh>
    <phoneticPr fontId="3"/>
  </si>
  <si>
    <t xml:space="preserve">      百</t>
    <rPh sb="6" eb="7">
      <t>ヒャク</t>
    </rPh>
    <phoneticPr fontId="3"/>
  </si>
  <si>
    <t xml:space="preserve">   　円</t>
    <rPh sb="4" eb="5">
      <t>エン</t>
    </rPh>
    <phoneticPr fontId="3"/>
  </si>
  <si>
    <t>（電話）</t>
  </si>
  <si>
    <t>（担当者）</t>
    <rPh sb="1" eb="4">
      <t>タントウシャ</t>
    </rPh>
    <phoneticPr fontId="3"/>
  </si>
  <si>
    <t>都民税利子割
領収証書</t>
    <rPh sb="0" eb="2">
      <t>トミン</t>
    </rPh>
    <rPh sb="2" eb="3">
      <t>ゼイ</t>
    </rPh>
    <rPh sb="3" eb="5">
      <t>リシ</t>
    </rPh>
    <rPh sb="5" eb="6">
      <t/>
    </rPh>
    <phoneticPr fontId="3"/>
  </si>
  <si>
    <t>東　京　都</t>
    <phoneticPr fontId="3"/>
  </si>
  <si>
    <t>　上記のとおり利子割の納入について
申告します。</t>
    <phoneticPr fontId="3"/>
  </si>
  <si>
    <t>ための番号の利用等に関する法律第２条第１５項に規定する法人番号</t>
    <rPh sb="7" eb="8">
      <t>ヨウ</t>
    </rPh>
    <rPh sb="8" eb="9">
      <t>トウ</t>
    </rPh>
    <rPh sb="10" eb="11">
      <t>カン</t>
    </rPh>
    <rPh sb="13" eb="15">
      <t>ホウリツ</t>
    </rPh>
    <rPh sb="27" eb="29">
      <t>ホウジン</t>
    </rPh>
    <rPh sb="29" eb="31">
      <t>バンゴウ</t>
    </rPh>
    <phoneticPr fontId="3"/>
  </si>
  <si>
    <t>をいう。）を記載すること。</t>
    <rPh sb="6" eb="8">
      <t>キサイ</t>
    </rPh>
    <phoneticPr fontId="3"/>
  </si>
  <si>
    <t>申告の場合は「期限内期限後」を、それ以外の申告の場合は「その</t>
    <rPh sb="0" eb="2">
      <t>シンコク</t>
    </rPh>
    <rPh sb="3" eb="5">
      <t>バアイ</t>
    </rPh>
    <rPh sb="7" eb="10">
      <t>キゲンナイ</t>
    </rPh>
    <rPh sb="10" eb="12">
      <t>キゲン</t>
    </rPh>
    <rPh sb="12" eb="13">
      <t>ゴ</t>
    </rPh>
    <rPh sb="18" eb="20">
      <t>イガイ</t>
    </rPh>
    <rPh sb="21" eb="23">
      <t>シンコク</t>
    </rPh>
    <rPh sb="24" eb="26">
      <t>バアイ</t>
    </rPh>
    <phoneticPr fontId="3"/>
  </si>
  <si>
    <t>すること。</t>
    <phoneticPr fontId="3"/>
  </si>
  <si>
    <t>(１)</t>
  </si>
  <si>
    <t>(２)</t>
  </si>
  <si>
    <t>れない次のものについて記載すること。</t>
    <rPh sb="3" eb="4">
      <t>ツギ</t>
    </rPh>
    <rPh sb="11" eb="13">
      <t>キサイ</t>
    </rPh>
    <phoneticPr fontId="3"/>
  </si>
  <si>
    <t>　所得税法第１０条第１項に規定する障害者等の少額預金の利子等及</t>
    <rPh sb="24" eb="26">
      <t>ヨキン</t>
    </rPh>
    <rPh sb="30" eb="31">
      <t>オヨ</t>
    </rPh>
    <phoneticPr fontId="3"/>
  </si>
  <si>
    <t>び租税特別措置法第４条第１項に規定する障害者等の少額公債の</t>
    <phoneticPr fontId="3"/>
  </si>
  <si>
    <t>利子</t>
    <rPh sb="0" eb="2">
      <t>リシ</t>
    </rPh>
    <phoneticPr fontId="3"/>
  </si>
  <si>
    <t>　租税特別措置法第４条の２第１項に規定する勤労者財産形成住宅</t>
    <rPh sb="1" eb="3">
      <t>ソゼイ</t>
    </rPh>
    <rPh sb="3" eb="5">
      <t>トクベツ</t>
    </rPh>
    <rPh sb="5" eb="8">
      <t>ソチホウ</t>
    </rPh>
    <rPh sb="8" eb="9">
      <t>ダイ</t>
    </rPh>
    <rPh sb="10" eb="11">
      <t>ジョウ</t>
    </rPh>
    <rPh sb="13" eb="14">
      <t>ダイ</t>
    </rPh>
    <rPh sb="15" eb="16">
      <t>コウ</t>
    </rPh>
    <rPh sb="17" eb="19">
      <t>キテイ</t>
    </rPh>
    <rPh sb="21" eb="23">
      <t>キンロウ</t>
    </rPh>
    <rPh sb="23" eb="24">
      <t>シャ</t>
    </rPh>
    <rPh sb="24" eb="26">
      <t>ザイサン</t>
    </rPh>
    <rPh sb="26" eb="28">
      <t>ケイセイ</t>
    </rPh>
    <rPh sb="28" eb="29">
      <t>ジュウ</t>
    </rPh>
    <rPh sb="29" eb="30">
      <t>タク</t>
    </rPh>
    <phoneticPr fontId="3"/>
  </si>
  <si>
    <t>貯蓄の利子等及び同法第４条の３第１項に規定する勤労者財産形成</t>
    <rPh sb="0" eb="2">
      <t>チョチク</t>
    </rPh>
    <rPh sb="3" eb="6">
      <t>リシナド</t>
    </rPh>
    <rPh sb="6" eb="7">
      <t>オヨ</t>
    </rPh>
    <rPh sb="8" eb="10">
      <t>ドウホウ</t>
    </rPh>
    <rPh sb="10" eb="11">
      <t>ダイ</t>
    </rPh>
    <rPh sb="12" eb="13">
      <t>ジョウ</t>
    </rPh>
    <rPh sb="15" eb="16">
      <t>ダイ</t>
    </rPh>
    <rPh sb="17" eb="18">
      <t>コウ</t>
    </rPh>
    <rPh sb="19" eb="21">
      <t>キテイ</t>
    </rPh>
    <rPh sb="23" eb="26">
      <t>キンロウシャ</t>
    </rPh>
    <rPh sb="26" eb="28">
      <t>ザイサン</t>
    </rPh>
    <rPh sb="28" eb="30">
      <t>ケイセイ</t>
    </rPh>
    <phoneticPr fontId="3"/>
  </si>
  <si>
    <t>年金貯蓄の利子等</t>
    <rPh sb="0" eb="2">
      <t>ネンキン</t>
    </rPh>
    <rPh sb="2" eb="4">
      <t>チョチク</t>
    </rPh>
    <rPh sb="5" eb="7">
      <t>リシ</t>
    </rPh>
    <rPh sb="7" eb="8">
      <t>トウ</t>
    </rPh>
    <phoneticPr fontId="3"/>
  </si>
  <si>
    <t>　所得税法等の規定により非課税とされる当座預金の利子、こども</t>
    <rPh sb="1" eb="4">
      <t>ショトクゼイ</t>
    </rPh>
    <rPh sb="4" eb="6">
      <t>ホウトウ</t>
    </rPh>
    <rPh sb="7" eb="9">
      <t>キテイ</t>
    </rPh>
    <rPh sb="12" eb="15">
      <t>ヒカゼイ</t>
    </rPh>
    <rPh sb="19" eb="21">
      <t>トウザ</t>
    </rPh>
    <rPh sb="21" eb="23">
      <t>ヨキン</t>
    </rPh>
    <rPh sb="24" eb="26">
      <t>リシ</t>
    </rPh>
    <phoneticPr fontId="3"/>
  </si>
  <si>
    <t>銀行の預貯金の利子等、オープン型の証券投資信託の収益の分配の</t>
    <rPh sb="0" eb="2">
      <t>ギンコウ</t>
    </rPh>
    <rPh sb="3" eb="6">
      <t>ヨチョキン</t>
    </rPh>
    <rPh sb="7" eb="10">
      <t>リシトウ</t>
    </rPh>
    <rPh sb="15" eb="16">
      <t>ガタ</t>
    </rPh>
    <rPh sb="17" eb="19">
      <t>ショウケン</t>
    </rPh>
    <rPh sb="19" eb="21">
      <t>トウシ</t>
    </rPh>
    <rPh sb="21" eb="23">
      <t>シンタク</t>
    </rPh>
    <rPh sb="24" eb="26">
      <t>シュウエキ</t>
    </rPh>
    <rPh sb="27" eb="29">
      <t>ブンパイ</t>
    </rPh>
    <phoneticPr fontId="3"/>
  </si>
  <si>
    <t>預金の利子及び納税貯蓄組合預金の利子</t>
    <rPh sb="0" eb="2">
      <t>ヨキン</t>
    </rPh>
    <rPh sb="3" eb="5">
      <t>リシ</t>
    </rPh>
    <rPh sb="5" eb="6">
      <t>オヨ</t>
    </rPh>
    <rPh sb="7" eb="9">
      <t>ノウゼイ</t>
    </rPh>
    <rPh sb="9" eb="11">
      <t>チョチク</t>
    </rPh>
    <rPh sb="11" eb="13">
      <t>クミアイ</t>
    </rPh>
    <rPh sb="13" eb="15">
      <t>ヨキン</t>
    </rPh>
    <rPh sb="16" eb="18">
      <t>リシ</t>
    </rPh>
    <phoneticPr fontId="3"/>
  </si>
  <si>
    <t>うち一定のもの、公益信託の信託財産につき生ずる利子、納税準備</t>
    <rPh sb="2" eb="4">
      <t>イッテイ</t>
    </rPh>
    <rPh sb="8" eb="10">
      <t>コウエキ</t>
    </rPh>
    <rPh sb="10" eb="12">
      <t>シンタク</t>
    </rPh>
    <rPh sb="13" eb="15">
      <t>シンタク</t>
    </rPh>
    <rPh sb="15" eb="17">
      <t>ザイサン</t>
    </rPh>
    <phoneticPr fontId="3"/>
  </si>
  <si>
    <t>公社債利子等の都民税</t>
    <rPh sb="0" eb="3">
      <t>コウシャサイ</t>
    </rPh>
    <rPh sb="3" eb="5">
      <t>リシ</t>
    </rPh>
    <rPh sb="5" eb="6">
      <t>トウ</t>
    </rPh>
    <rPh sb="7" eb="9">
      <t>トミン</t>
    </rPh>
    <rPh sb="9" eb="10">
      <t>ゼイ</t>
    </rPh>
    <phoneticPr fontId="3"/>
  </si>
  <si>
    <t>利子割特別徴収税額計算書</t>
    <phoneticPr fontId="3"/>
  </si>
  <si>
    <t>利子割特別徴収税額計算書(写)</t>
    <rPh sb="0" eb="2">
      <t>リシ</t>
    </rPh>
    <rPh sb="2" eb="3">
      <t>ワリ</t>
    </rPh>
    <rPh sb="13" eb="14">
      <t>ウツ</t>
    </rPh>
    <phoneticPr fontId="3"/>
  </si>
  <si>
    <t xml:space="preserve"> 106　百</t>
    <rPh sb="5" eb="6">
      <t>ヒャク</t>
    </rPh>
    <phoneticPr fontId="3"/>
  </si>
  <si>
    <t>納入金額</t>
    <rPh sb="0" eb="2">
      <t>ノウニュウ</t>
    </rPh>
    <rPh sb="2" eb="4">
      <t>キンガク</t>
    </rPh>
    <phoneticPr fontId="3"/>
  </si>
  <si>
    <t>税　　　額</t>
    <rPh sb="0" eb="1">
      <t>ゼイ</t>
    </rPh>
    <rPh sb="4" eb="5">
      <t>ガク</t>
    </rPh>
    <phoneticPr fontId="3"/>
  </si>
  <si>
    <t>延　滞　金</t>
    <rPh sb="0" eb="1">
      <t>エン</t>
    </rPh>
    <rPh sb="2" eb="3">
      <t>タイ</t>
    </rPh>
    <rPh sb="4" eb="5">
      <t>キン</t>
    </rPh>
    <phoneticPr fontId="3"/>
  </si>
  <si>
    <t>合　　　計</t>
    <rPh sb="0" eb="1">
      <t>ア</t>
    </rPh>
    <rPh sb="4" eb="5">
      <t>ケイ</t>
    </rPh>
    <phoneticPr fontId="3"/>
  </si>
  <si>
    <t>特 別 徴 収 税 額</t>
    <rPh sb="0" eb="1">
      <t>トク</t>
    </rPh>
    <rPh sb="2" eb="3">
      <t>ベツ</t>
    </rPh>
    <rPh sb="4" eb="5">
      <t>チョウ</t>
    </rPh>
    <rPh sb="6" eb="7">
      <t>オサム</t>
    </rPh>
    <rPh sb="8" eb="9">
      <t>ゼイ</t>
    </rPh>
    <rPh sb="10" eb="11">
      <t>ガク</t>
    </rPh>
    <phoneticPr fontId="3"/>
  </si>
  <si>
    <t>（延     滞     金）</t>
    <rPh sb="1" eb="2">
      <t>エン</t>
    </rPh>
    <rPh sb="7" eb="8">
      <t>タイ</t>
    </rPh>
    <rPh sb="13" eb="14">
      <t>キン</t>
    </rPh>
    <phoneticPr fontId="3"/>
  </si>
  <si>
    <t>納 入 金 額 合 計</t>
    <rPh sb="0" eb="1">
      <t>オサム</t>
    </rPh>
    <rPh sb="2" eb="3">
      <t>イ</t>
    </rPh>
    <rPh sb="4" eb="5">
      <t>キン</t>
    </rPh>
    <rPh sb="6" eb="7">
      <t>ガク</t>
    </rPh>
    <rPh sb="8" eb="9">
      <t>ア</t>
    </rPh>
    <rPh sb="10" eb="11">
      <t>ケイ</t>
    </rPh>
    <phoneticPr fontId="3"/>
  </si>
  <si>
    <t>※印はゆうちょ銀行に
おいて使用する欄です。</t>
    <rPh sb="1" eb="2">
      <t>ジルシ</t>
    </rPh>
    <rPh sb="7" eb="9">
      <t>ギンコウ</t>
    </rPh>
    <rPh sb="14" eb="16">
      <t>シヨウ</t>
    </rPh>
    <rPh sb="18" eb="19">
      <t>ラン</t>
    </rPh>
    <phoneticPr fontId="3"/>
  </si>
  <si>
    <t>上記のとおり領収しました。</t>
    <phoneticPr fontId="3"/>
  </si>
  <si>
    <t>記載すること。</t>
    <rPh sb="0" eb="2">
      <t>キサイ</t>
    </rPh>
    <phoneticPr fontId="3"/>
  </si>
  <si>
    <t>務所長）が指定した番号を記載すること。</t>
    <rPh sb="0" eb="1">
      <t>ツトム</t>
    </rPh>
    <rPh sb="1" eb="3">
      <t>ショチョウ</t>
    </rPh>
    <rPh sb="5" eb="7">
      <t>シテイ</t>
    </rPh>
    <rPh sb="9" eb="11">
      <t>バンゴウ</t>
    </rPh>
    <rPh sb="12" eb="14">
      <t>キサイ</t>
    </rPh>
    <phoneticPr fontId="3"/>
  </si>
  <si>
    <t>に行う営業所等（本社、本店を含む。)の所在地及び名称等を記載す</t>
    <rPh sb="1" eb="2">
      <t>オコナ</t>
    </rPh>
    <rPh sb="3" eb="6">
      <t>エイギョウショ</t>
    </rPh>
    <rPh sb="6" eb="7">
      <t>トウ</t>
    </rPh>
    <rPh sb="8" eb="10">
      <t>ホンシャ</t>
    </rPh>
    <rPh sb="11" eb="13">
      <t>ホンテン</t>
    </rPh>
    <rPh sb="14" eb="15">
      <t>フク</t>
    </rPh>
    <rPh sb="19" eb="22">
      <t>ショザイチ</t>
    </rPh>
    <rPh sb="22" eb="23">
      <t>オヨ</t>
    </rPh>
    <rPh sb="24" eb="27">
      <t>メイショウトウ</t>
    </rPh>
    <rPh sb="28" eb="30">
      <t>キサイ</t>
    </rPh>
    <phoneticPr fontId="3"/>
  </si>
  <si>
    <t>ること。</t>
    <phoneticPr fontId="3"/>
  </si>
  <si>
    <t>　「特別徴収義務者・取扱営業所等」欄中の「法人番号」欄には、特</t>
    <rPh sb="18" eb="19">
      <t>チュウ</t>
    </rPh>
    <rPh sb="21" eb="23">
      <t>ホウジン</t>
    </rPh>
    <rPh sb="23" eb="25">
      <t>バンゴウ</t>
    </rPh>
    <rPh sb="26" eb="27">
      <t>ラン</t>
    </rPh>
    <rPh sb="30" eb="31">
      <t>トク</t>
    </rPh>
    <phoneticPr fontId="3"/>
  </si>
  <si>
    <t>べき税額を記載すること。</t>
    <rPh sb="2" eb="4">
      <t>ゼイガク</t>
    </rPh>
    <rPh sb="5" eb="7">
      <t>キサイ</t>
    </rPh>
    <phoneticPr fontId="3"/>
  </si>
  <si>
    <t>この計算書は、「種類」欄の種類の異なるごとに各別に作成し、提</t>
    <rPh sb="2" eb="5">
      <t>ケイサンショ</t>
    </rPh>
    <rPh sb="8" eb="10">
      <t>シュルイ</t>
    </rPh>
    <rPh sb="11" eb="12">
      <t>ラン</t>
    </rPh>
    <rPh sb="13" eb="15">
      <t>シュルイ</t>
    </rPh>
    <rPh sb="16" eb="17">
      <t>コト</t>
    </rPh>
    <rPh sb="22" eb="24">
      <t>カクベツ</t>
    </rPh>
    <rPh sb="25" eb="27">
      <t>サクセイ</t>
    </rPh>
    <rPh sb="29" eb="30">
      <t>ツツミ</t>
    </rPh>
    <phoneticPr fontId="3"/>
  </si>
  <si>
    <t>出すること。</t>
    <rPh sb="0" eb="1">
      <t>デ</t>
    </rPh>
    <phoneticPr fontId="3"/>
  </si>
  <si>
    <t>「非課税」欄の「その他」欄の「支払額」の項には、利子割が課さ</t>
    <rPh sb="1" eb="4">
      <t>ヒカゼイ</t>
    </rPh>
    <rPh sb="5" eb="6">
      <t>ラン</t>
    </rPh>
    <rPh sb="10" eb="11">
      <t>タ</t>
    </rPh>
    <rPh sb="12" eb="13">
      <t>ラン</t>
    </rPh>
    <rPh sb="15" eb="17">
      <t>シハライ</t>
    </rPh>
    <rPh sb="17" eb="18">
      <t>ガク</t>
    </rPh>
    <rPh sb="20" eb="21">
      <t>コウ</t>
    </rPh>
    <rPh sb="24" eb="26">
      <t>リシ</t>
    </rPh>
    <rPh sb="26" eb="27">
      <t>ワリ</t>
    </rPh>
    <rPh sb="28" eb="29">
      <t>カ</t>
    </rPh>
    <phoneticPr fontId="3"/>
  </si>
  <si>
    <t>　「特別徴収義務者番号」欄には、東京都知事（東京都中央都税事</t>
    <rPh sb="2" eb="4">
      <t>トクベツ</t>
    </rPh>
    <rPh sb="4" eb="6">
      <t>チョウシュウ</t>
    </rPh>
    <rPh sb="6" eb="9">
      <t>ギムシャ</t>
    </rPh>
    <rPh sb="9" eb="11">
      <t>バンゴウ</t>
    </rPh>
    <rPh sb="12" eb="13">
      <t>ラン</t>
    </rPh>
    <rPh sb="16" eb="19">
      <t>トウキョウト</t>
    </rPh>
    <rPh sb="19" eb="21">
      <t>チジ</t>
    </rPh>
    <rPh sb="22" eb="25">
      <t>トウキョウト</t>
    </rPh>
    <rPh sb="25" eb="27">
      <t>チュウオウ</t>
    </rPh>
    <rPh sb="27" eb="28">
      <t>ト</t>
    </rPh>
    <rPh sb="28" eb="29">
      <t>ゼイ</t>
    </rPh>
    <rPh sb="29" eb="30">
      <t>ジ</t>
    </rPh>
    <phoneticPr fontId="3"/>
  </si>
  <si>
    <t>　「特別徴収義務者・取扱営業所等」欄には、特別徴収事務を実際</t>
    <rPh sb="2" eb="4">
      <t>トクベツ</t>
    </rPh>
    <rPh sb="4" eb="6">
      <t>チョウシュウ</t>
    </rPh>
    <rPh sb="6" eb="9">
      <t>ギムシャ</t>
    </rPh>
    <rPh sb="10" eb="12">
      <t>トリアツカイ</t>
    </rPh>
    <rPh sb="12" eb="15">
      <t>エイギョウショ</t>
    </rPh>
    <rPh sb="15" eb="16">
      <t>トウ</t>
    </rPh>
    <rPh sb="17" eb="18">
      <t>ラン</t>
    </rPh>
    <rPh sb="21" eb="23">
      <t>トクベツ</t>
    </rPh>
    <rPh sb="23" eb="25">
      <t>チョウシュウ</t>
    </rPh>
    <rPh sb="25" eb="27">
      <t>ジム</t>
    </rPh>
    <rPh sb="28" eb="29">
      <t>ジツ</t>
    </rPh>
    <rPh sb="29" eb="30">
      <t>サイ</t>
    </rPh>
    <phoneticPr fontId="3"/>
  </si>
  <si>
    <t>　「都・営」欄は、都内の営業所等分を一括納入する場合は「都」</t>
    <rPh sb="2" eb="3">
      <t>ト</t>
    </rPh>
    <rPh sb="4" eb="5">
      <t>エイ</t>
    </rPh>
    <rPh sb="6" eb="7">
      <t>ラン</t>
    </rPh>
    <rPh sb="9" eb="11">
      <t>トナイ</t>
    </rPh>
    <rPh sb="12" eb="14">
      <t>エイギョウ</t>
    </rPh>
    <rPh sb="14" eb="15">
      <t>ジョ</t>
    </rPh>
    <rPh sb="15" eb="17">
      <t>トウブン</t>
    </rPh>
    <rPh sb="18" eb="20">
      <t>イッカツ</t>
    </rPh>
    <rPh sb="20" eb="22">
      <t>ノウニュウ</t>
    </rPh>
    <rPh sb="24" eb="26">
      <t>バアイ</t>
    </rPh>
    <rPh sb="28" eb="29">
      <t>ミヤコ</t>
    </rPh>
    <phoneticPr fontId="3"/>
  </si>
  <si>
    <t>　「支払金額（課税）」欄には、利子割が課される利子等の支払金</t>
    <rPh sb="2" eb="4">
      <t>シハライ</t>
    </rPh>
    <rPh sb="4" eb="6">
      <t>キンガク</t>
    </rPh>
    <rPh sb="7" eb="9">
      <t>カゼイ</t>
    </rPh>
    <rPh sb="11" eb="12">
      <t>ラン</t>
    </rPh>
    <rPh sb="15" eb="17">
      <t>リシ</t>
    </rPh>
    <rPh sb="17" eb="18">
      <t>ワリ</t>
    </rPh>
    <rPh sb="19" eb="20">
      <t>カ</t>
    </rPh>
    <rPh sb="23" eb="26">
      <t>リシトウ</t>
    </rPh>
    <rPh sb="27" eb="29">
      <t>シハライ</t>
    </rPh>
    <rPh sb="29" eb="30">
      <t>キン</t>
    </rPh>
    <phoneticPr fontId="3"/>
  </si>
  <si>
    <t>　「特別徴収税額」欄には、支払金額について特別徴収して納入す</t>
    <rPh sb="2" eb="4">
      <t>トクベツ</t>
    </rPh>
    <rPh sb="4" eb="6">
      <t>チョウシュウ</t>
    </rPh>
    <rPh sb="6" eb="8">
      <t>ゼイガク</t>
    </rPh>
    <rPh sb="9" eb="10">
      <t>ラン</t>
    </rPh>
    <rPh sb="13" eb="15">
      <t>シハライ</t>
    </rPh>
    <rPh sb="15" eb="17">
      <t>キンガク</t>
    </rPh>
    <rPh sb="21" eb="23">
      <t>トクベツ</t>
    </rPh>
    <rPh sb="23" eb="25">
      <t>チョウシュウ</t>
    </rPh>
    <rPh sb="27" eb="29">
      <t>ノウニュウ</t>
    </rPh>
    <phoneticPr fontId="3"/>
  </si>
  <si>
    <t>　「納入金額合計」欄には、特別徴収税額と延滞金の合計額を記載</t>
    <rPh sb="2" eb="4">
      <t>ノウニュウ</t>
    </rPh>
    <rPh sb="4" eb="5">
      <t>キン</t>
    </rPh>
    <rPh sb="5" eb="6">
      <t>ガク</t>
    </rPh>
    <rPh sb="6" eb="8">
      <t>ゴウケイ</t>
    </rPh>
    <rPh sb="9" eb="10">
      <t>ラン</t>
    </rPh>
    <rPh sb="13" eb="15">
      <t>トクベツ</t>
    </rPh>
    <rPh sb="15" eb="17">
      <t>チョウシュウ</t>
    </rPh>
    <rPh sb="17" eb="19">
      <t>ゼイガク</t>
    </rPh>
    <rPh sb="20" eb="22">
      <t>エンタイ</t>
    </rPh>
    <rPh sb="22" eb="23">
      <t>キン</t>
    </rPh>
    <rPh sb="24" eb="26">
      <t>ゴウケイ</t>
    </rPh>
    <rPh sb="26" eb="27">
      <t>ガク</t>
    </rPh>
    <rPh sb="28" eb="30">
      <t>キサイ</t>
    </rPh>
    <phoneticPr fontId="3"/>
  </si>
  <si>
    <t>　「処理事項」欄の「申告区分」については、期限内申告・期限後</t>
    <rPh sb="2" eb="4">
      <t>ショリ</t>
    </rPh>
    <rPh sb="4" eb="6">
      <t>ジコウ</t>
    </rPh>
    <rPh sb="7" eb="8">
      <t>ラン</t>
    </rPh>
    <rPh sb="10" eb="12">
      <t>シンコク</t>
    </rPh>
    <rPh sb="12" eb="14">
      <t>クブン</t>
    </rPh>
    <rPh sb="21" eb="24">
      <t>キゲンナイ</t>
    </rPh>
    <rPh sb="24" eb="26">
      <t>シンコク</t>
    </rPh>
    <rPh sb="27" eb="29">
      <t>キゲン</t>
    </rPh>
    <rPh sb="29" eb="30">
      <t>ゴ</t>
    </rPh>
    <phoneticPr fontId="3"/>
  </si>
  <si>
    <t>※ここから非表示⇒</t>
    <rPh sb="5" eb="8">
      <t>ヒヒョウジ</t>
    </rPh>
    <phoneticPr fontId="3"/>
  </si>
  <si>
    <t>【作成の手順】</t>
  </si>
  <si>
    <t xml:space="preserve">１．下記の入力欄に必要データを入力してください。
　　入力の際は、記載要領をご参照ください。
２．「一括印刷用」シートを開き、Ａ４用紙に印刷します。
３．Ａ４用紙２枚を点線で切り離し、必ず４枚１組として申告納入に利用してください。
</t>
    <phoneticPr fontId="3"/>
  </si>
  <si>
    <t>【入力チェック】</t>
    <rPh sb="1" eb="3">
      <t>ニュウリョク</t>
    </rPh>
    <phoneticPr fontId="3"/>
  </si>
  <si>
    <t>←入力をチェックし、メッセージを1つだけ表示。
T(IFERROR(VLOOKUP("err",I38:K51,2,FALSE),IFERROR(VLOOKUP("caution",I38:K51,2,FALSE),"")))</t>
    <rPh sb="1" eb="3">
      <t>ニュウリョク</t>
    </rPh>
    <rPh sb="20" eb="22">
      <t>ヒョウジ</t>
    </rPh>
    <phoneticPr fontId="3"/>
  </si>
  <si>
    <t>【入力欄】</t>
    <rPh sb="1" eb="3">
      <t>ニュウリョク</t>
    </rPh>
    <rPh sb="3" eb="4">
      <t>ラン</t>
    </rPh>
    <phoneticPr fontId="3"/>
  </si>
  <si>
    <t>【表示用】</t>
    <rPh sb="1" eb="4">
      <t>ヒョウジヨウ</t>
    </rPh>
    <phoneticPr fontId="3"/>
  </si>
  <si>
    <t>法人番号</t>
    <rPh sb="0" eb="2">
      <t>ホウジン</t>
    </rPh>
    <rPh sb="2" eb="4">
      <t>バンゴウ</t>
    </rPh>
    <phoneticPr fontId="3"/>
  </si>
  <si>
    <t>名称</t>
    <rPh sb="0" eb="2">
      <t>メイショウ</t>
    </rPh>
    <phoneticPr fontId="3"/>
  </si>
  <si>
    <t>郵便番号</t>
    <rPh sb="0" eb="4">
      <t>ユウビンバンゴウ</t>
    </rPh>
    <phoneticPr fontId="3"/>
  </si>
  <si>
    <t>所在地</t>
    <rPh sb="0" eb="3">
      <t>ショザイチ</t>
    </rPh>
    <phoneticPr fontId="3"/>
  </si>
  <si>
    <t>電話番号</t>
    <rPh sb="0" eb="2">
      <t>デンワ</t>
    </rPh>
    <rPh sb="2" eb="4">
      <t>バンゴウ</t>
    </rPh>
    <phoneticPr fontId="3"/>
  </si>
  <si>
    <t>支払年</t>
    <rPh sb="0" eb="2">
      <t>シハライ</t>
    </rPh>
    <rPh sb="2" eb="3">
      <t>トシ</t>
    </rPh>
    <phoneticPr fontId="3"/>
  </si>
  <si>
    <t xml:space="preserve"> </t>
    <phoneticPr fontId="3"/>
  </si>
  <si>
    <t>支払月</t>
    <rPh sb="0" eb="2">
      <t>シハライ</t>
    </rPh>
    <rPh sb="2" eb="3">
      <t>ツキ</t>
    </rPh>
    <phoneticPr fontId="3"/>
  </si>
  <si>
    <t>01月</t>
    <rPh sb="2" eb="3">
      <t>ガツ</t>
    </rPh>
    <phoneticPr fontId="3"/>
  </si>
  <si>
    <t>02月</t>
    <rPh sb="2" eb="3">
      <t>ガツ</t>
    </rPh>
    <phoneticPr fontId="3"/>
  </si>
  <si>
    <t>03月</t>
    <rPh sb="2" eb="3">
      <t>ガツ</t>
    </rPh>
    <phoneticPr fontId="3"/>
  </si>
  <si>
    <t>04月</t>
    <rPh sb="2" eb="3">
      <t>ガツ</t>
    </rPh>
    <phoneticPr fontId="3"/>
  </si>
  <si>
    <t>05月</t>
    <rPh sb="2" eb="3">
      <t>ガツ</t>
    </rPh>
    <phoneticPr fontId="3"/>
  </si>
  <si>
    <t>06月</t>
    <rPh sb="2" eb="3">
      <t>ガツ</t>
    </rPh>
    <phoneticPr fontId="3"/>
  </si>
  <si>
    <t>07月</t>
    <rPh sb="2" eb="3">
      <t>ガツ</t>
    </rPh>
    <phoneticPr fontId="3"/>
  </si>
  <si>
    <t>08月</t>
    <rPh sb="2" eb="3">
      <t>ガツ</t>
    </rPh>
    <phoneticPr fontId="3"/>
  </si>
  <si>
    <t>09月</t>
    <rPh sb="2" eb="3">
      <t>ガツ</t>
    </rPh>
    <phoneticPr fontId="3"/>
  </si>
  <si>
    <t>10月</t>
    <rPh sb="2" eb="3">
      <t>ガツ</t>
    </rPh>
    <phoneticPr fontId="3"/>
  </si>
  <si>
    <t>11月</t>
    <rPh sb="2" eb="3">
      <t>ガツ</t>
    </rPh>
    <phoneticPr fontId="3"/>
  </si>
  <si>
    <t>12月</t>
    <rPh sb="2" eb="3">
      <t>ガツ</t>
    </rPh>
    <phoneticPr fontId="3"/>
  </si>
  <si>
    <t>課税</t>
    <rPh sb="0" eb="2">
      <t>カゼイ</t>
    </rPh>
    <phoneticPr fontId="3"/>
  </si>
  <si>
    <t>■納入金額</t>
    <rPh sb="1" eb="3">
      <t>ノウニュウ</t>
    </rPh>
    <rPh sb="3" eb="5">
      <t>キンガク</t>
    </rPh>
    <phoneticPr fontId="3"/>
  </si>
  <si>
    <t>税額</t>
    <rPh sb="0" eb="2">
      <t>ゼイガク</t>
    </rPh>
    <phoneticPr fontId="3"/>
  </si>
  <si>
    <t>（延滞金）</t>
    <rPh sb="1" eb="4">
      <t>エンタイキン</t>
    </rPh>
    <phoneticPr fontId="3"/>
  </si>
  <si>
    <t>納入金額合計</t>
    <rPh sb="0" eb="2">
      <t>ノウニュウ</t>
    </rPh>
    <rPh sb="2" eb="4">
      <t>キンガク</t>
    </rPh>
    <rPh sb="4" eb="6">
      <t>ゴウケイ</t>
    </rPh>
    <phoneticPr fontId="3"/>
  </si>
  <si>
    <t>■摘要</t>
    <rPh sb="1" eb="3">
      <t>テキヨウ</t>
    </rPh>
    <phoneticPr fontId="3"/>
  </si>
  <si>
    <t>摘要</t>
    <rPh sb="0" eb="2">
      <t>テキヨウ</t>
    </rPh>
    <phoneticPr fontId="3"/>
  </si>
  <si>
    <t xml:space="preserve">【申告納入場所】   
</t>
    <rPh sb="1" eb="3">
      <t>シンコク</t>
    </rPh>
    <rPh sb="3" eb="5">
      <t>ノウニュウ</t>
    </rPh>
    <rPh sb="5" eb="7">
      <t>バショ</t>
    </rPh>
    <phoneticPr fontId="3"/>
  </si>
  <si>
    <t>　申告納入は、「東京都公金収納取扱金融機関」で手続きをしてください。</t>
    <phoneticPr fontId="3"/>
  </si>
  <si>
    <t>＜東京都会計管理局　東京都公金を納付できる金融機関一覧＞</t>
    <phoneticPr fontId="3"/>
  </si>
  <si>
    <t>１列目には"err"か"caution"が表示される。２列目はエラーに応じたメッセージ。</t>
    <rPh sb="1" eb="2">
      <t>レツ</t>
    </rPh>
    <rPh sb="2" eb="3">
      <t>メ</t>
    </rPh>
    <rPh sb="21" eb="23">
      <t>ヒョウジ</t>
    </rPh>
    <rPh sb="28" eb="29">
      <t>レツ</t>
    </rPh>
    <rPh sb="29" eb="30">
      <t>メ</t>
    </rPh>
    <rPh sb="35" eb="36">
      <t>オウ</t>
    </rPh>
    <phoneticPr fontId="3"/>
  </si>
  <si>
    <t>#何にも入力がないなら注意メッセージも出さない</t>
    <rPh sb="1" eb="2">
      <t>ナン</t>
    </rPh>
    <rPh sb="4" eb="6">
      <t>ニュウリョク</t>
    </rPh>
    <rPh sb="11" eb="13">
      <t>チュウイ</t>
    </rPh>
    <rPh sb="19" eb="20">
      <t>ダ</t>
    </rPh>
    <phoneticPr fontId="3"/>
  </si>
  <si>
    <t>●納入申告書使用不可： 法人番号(13桁)を入力してください。</t>
    <rPh sb="12" eb="14">
      <t>ホウジン</t>
    </rPh>
    <rPh sb="14" eb="16">
      <t>バンゴウ</t>
    </rPh>
    <rPh sb="19" eb="20">
      <t>ケタ</t>
    </rPh>
    <rPh sb="22" eb="24">
      <t>ニュウリョク</t>
    </rPh>
    <phoneticPr fontId="3"/>
  </si>
  <si>
    <t>●納入申告書使用不可： 法人番号(13桁)に誤りがあります。</t>
    <rPh sb="12" eb="14">
      <t>ホウジン</t>
    </rPh>
    <rPh sb="14" eb="16">
      <t>バンゴウ</t>
    </rPh>
    <rPh sb="19" eb="20">
      <t>ケタ</t>
    </rPh>
    <rPh sb="22" eb="23">
      <t>アヤマ</t>
    </rPh>
    <phoneticPr fontId="3"/>
  </si>
  <si>
    <t>●納入申告書使用不可： 特別徴収義務者 名称 を入力してください。</t>
    <rPh sb="12" eb="14">
      <t>トクベツ</t>
    </rPh>
    <rPh sb="14" eb="16">
      <t>チョウシュウ</t>
    </rPh>
    <rPh sb="16" eb="19">
      <t>ギムシャ</t>
    </rPh>
    <rPh sb="20" eb="22">
      <t>メイショウ</t>
    </rPh>
    <rPh sb="24" eb="26">
      <t>ニュウリョク</t>
    </rPh>
    <phoneticPr fontId="3"/>
  </si>
  <si>
    <t>●納入申告書使用不可： 特別徴収義務者 郵便番号 を入力してください。</t>
    <rPh sb="12" eb="14">
      <t>トクベツ</t>
    </rPh>
    <rPh sb="14" eb="16">
      <t>チョウシュウ</t>
    </rPh>
    <rPh sb="16" eb="19">
      <t>ギムシャ</t>
    </rPh>
    <rPh sb="20" eb="24">
      <t>ユウビンバンゴウ</t>
    </rPh>
    <rPh sb="26" eb="28">
      <t>ニュウリョク</t>
    </rPh>
    <phoneticPr fontId="3"/>
  </si>
  <si>
    <t>●納入申告書使用不可： 特別徴収義務者 所在地 を入力してください。</t>
    <rPh sb="12" eb="14">
      <t>トクベツ</t>
    </rPh>
    <rPh sb="14" eb="16">
      <t>チョウシュウ</t>
    </rPh>
    <rPh sb="16" eb="19">
      <t>ギムシャ</t>
    </rPh>
    <rPh sb="20" eb="23">
      <t>ショザイチ</t>
    </rPh>
    <rPh sb="25" eb="27">
      <t>ニュウリョク</t>
    </rPh>
    <phoneticPr fontId="3"/>
  </si>
  <si>
    <t>●納入申告書使用不可： 特別徴収義務者 電話番号 を入力してください。</t>
    <rPh sb="12" eb="14">
      <t>トクベツ</t>
    </rPh>
    <rPh sb="14" eb="16">
      <t>チョウシュウ</t>
    </rPh>
    <rPh sb="16" eb="19">
      <t>ギムシャ</t>
    </rPh>
    <rPh sb="20" eb="22">
      <t>デンワ</t>
    </rPh>
    <rPh sb="22" eb="24">
      <t>バンゴウ</t>
    </rPh>
    <rPh sb="26" eb="28">
      <t>ニュウリョク</t>
    </rPh>
    <phoneticPr fontId="3"/>
  </si>
  <si>
    <t>●納入申告書使用不可： 支払金額(課税) を入力してください。</t>
    <rPh sb="12" eb="14">
      <t>シハライ</t>
    </rPh>
    <rPh sb="14" eb="16">
      <t>キンガク</t>
    </rPh>
    <rPh sb="17" eb="19">
      <t>カゼイ</t>
    </rPh>
    <rPh sb="22" eb="24">
      <t>ニュウリョク</t>
    </rPh>
    <phoneticPr fontId="3"/>
  </si>
  <si>
    <t>●納入申告書使用不可： 納入金額 税額 を入力してください。</t>
    <rPh sb="12" eb="14">
      <t>ノウニュウ</t>
    </rPh>
    <rPh sb="14" eb="16">
      <t>キンガク</t>
    </rPh>
    <rPh sb="17" eb="19">
      <t>ゼイガク</t>
    </rPh>
    <rPh sb="21" eb="23">
      <t>ニュウリョク</t>
    </rPh>
    <phoneticPr fontId="3"/>
  </si>
  <si>
    <t>【公社債利子等の都民税利子割納入申告書】</t>
    <rPh sb="1" eb="4">
      <t>コウシャサイ</t>
    </rPh>
    <rPh sb="4" eb="6">
      <t>リシ</t>
    </rPh>
    <rPh sb="6" eb="7">
      <t>トウ</t>
    </rPh>
    <rPh sb="8" eb="10">
      <t>トミン</t>
    </rPh>
    <rPh sb="10" eb="11">
      <t>ゼイ</t>
    </rPh>
    <rPh sb="11" eb="13">
      <t>リシ</t>
    </rPh>
    <rPh sb="13" eb="14">
      <t>ワリ</t>
    </rPh>
    <rPh sb="14" eb="16">
      <t>ノウニュウ</t>
    </rPh>
    <rPh sb="16" eb="19">
      <t>シンコクショ</t>
    </rPh>
    <phoneticPr fontId="3"/>
  </si>
  <si>
    <t>　この様式のエクセルファイルは、東京都に提出する公社債利子等の都民税利子割納入申告書を作成するためのものです。</t>
    <phoneticPr fontId="3"/>
  </si>
  <si>
    <t>番号</t>
    <rPh sb="0" eb="2">
      <t>バンゴウ</t>
    </rPh>
    <phoneticPr fontId="3"/>
  </si>
  <si>
    <t>特別徴収義務者番号を入力してください。</t>
    <rPh sb="0" eb="2">
      <t>トクベツ</t>
    </rPh>
    <rPh sb="2" eb="4">
      <t>チョウシュウ</t>
    </rPh>
    <rPh sb="4" eb="7">
      <t>ギムシャ</t>
    </rPh>
    <rPh sb="7" eb="9">
      <t>バンゴウ</t>
    </rPh>
    <rPh sb="10" eb="12">
      <t>ニュウリョク</t>
    </rPh>
    <phoneticPr fontId="3"/>
  </si>
  <si>
    <t>法人番号(13桁)を入力してください。</t>
    <rPh sb="0" eb="2">
      <t>ホウジン</t>
    </rPh>
    <rPh sb="2" eb="4">
      <t>バンゴウ</t>
    </rPh>
    <rPh sb="7" eb="8">
      <t>ケタ</t>
    </rPh>
    <rPh sb="10" eb="12">
      <t>ニュウリョク</t>
    </rPh>
    <phoneticPr fontId="3"/>
  </si>
  <si>
    <t>■特別徴収義務者・取扱営業所等</t>
    <rPh sb="1" eb="3">
      <t>トクベツ</t>
    </rPh>
    <rPh sb="3" eb="5">
      <t>チョウシュウ</t>
    </rPh>
    <rPh sb="5" eb="8">
      <t>ギムシャ</t>
    </rPh>
    <rPh sb="9" eb="11">
      <t>トリアツカ</t>
    </rPh>
    <rPh sb="11" eb="13">
      <t>エイギョウ</t>
    </rPh>
    <rPh sb="13" eb="14">
      <t>ショ</t>
    </rPh>
    <rPh sb="14" eb="15">
      <t>トウ</t>
    </rPh>
    <phoneticPr fontId="3"/>
  </si>
  <si>
    <t>担当者</t>
    <rPh sb="0" eb="3">
      <t>タントウシャ</t>
    </rPh>
    <phoneticPr fontId="3"/>
  </si>
  <si>
    <t>非課税 非居住者</t>
    <rPh sb="0" eb="3">
      <t>ヒカゼイ</t>
    </rPh>
    <rPh sb="4" eb="8">
      <t>ヒキョジュウシャ</t>
    </rPh>
    <phoneticPr fontId="3"/>
  </si>
  <si>
    <t>種類</t>
    <rPh sb="0" eb="2">
      <t>シュルイ</t>
    </rPh>
    <phoneticPr fontId="3"/>
  </si>
  <si>
    <t>01 特定公社債以外の公社債の利子</t>
  </si>
  <si>
    <t>02 銀行預金利子</t>
  </si>
  <si>
    <t>04 勤務先預金等の利子</t>
  </si>
  <si>
    <t>05 合同運用信託の収益の分配</t>
  </si>
  <si>
    <t>07 郵便貯金利子</t>
  </si>
  <si>
    <t>08 国外一般公社債等の利子等</t>
  </si>
  <si>
    <t>09 財形貯蓄契約に係る生命保険等の差益</t>
  </si>
  <si>
    <t>03 銀行以外の金融機関の預貯金利子</t>
  </si>
  <si>
    <t>06 公社債投資信託のうち公募公社債投資信託以外の収益の分配</t>
  </si>
  <si>
    <t>納入区分</t>
    <rPh sb="0" eb="2">
      <t>ノウニュウ</t>
    </rPh>
    <rPh sb="2" eb="4">
      <t>クブン</t>
    </rPh>
    <phoneticPr fontId="3"/>
  </si>
  <si>
    <t>期限内期限後</t>
    <rPh sb="0" eb="3">
      <t>キゲンナイ</t>
    </rPh>
    <rPh sb="3" eb="5">
      <t>キゲン</t>
    </rPh>
    <rPh sb="5" eb="6">
      <t>ゴ</t>
    </rPh>
    <phoneticPr fontId="3"/>
  </si>
  <si>
    <t>都内の営業所等分を一括納入</t>
    <rPh sb="0" eb="2">
      <t>トナイ</t>
    </rPh>
    <rPh sb="3" eb="5">
      <t>エイギョウ</t>
    </rPh>
    <rPh sb="5" eb="6">
      <t>ショ</t>
    </rPh>
    <rPh sb="6" eb="7">
      <t>トウ</t>
    </rPh>
    <rPh sb="7" eb="8">
      <t>ブン</t>
    </rPh>
    <rPh sb="9" eb="11">
      <t>イッカツ</t>
    </rPh>
    <rPh sb="11" eb="13">
      <t>ノウニュウ</t>
    </rPh>
    <phoneticPr fontId="3"/>
  </si>
  <si>
    <t>営業所等毎に納入</t>
    <rPh sb="0" eb="3">
      <t>エイギョウショ</t>
    </rPh>
    <rPh sb="3" eb="4">
      <t>トウ</t>
    </rPh>
    <rPh sb="4" eb="5">
      <t>マイ</t>
    </rPh>
    <rPh sb="6" eb="8">
      <t>ノウニュウ</t>
    </rPh>
    <phoneticPr fontId="3"/>
  </si>
  <si>
    <t>非課税 　その他</t>
    <rPh sb="0" eb="3">
      <t>ヒカゼイ</t>
    </rPh>
    <rPh sb="7" eb="8">
      <t>タ</t>
    </rPh>
    <phoneticPr fontId="3"/>
  </si>
  <si>
    <t>殿</t>
    <rPh sb="0" eb="1">
      <t>ドノ</t>
    </rPh>
    <phoneticPr fontId="3"/>
  </si>
  <si>
    <t>●納入申告書使用不可： 特別徴収義務者番号(9桁)を入力してください。</t>
    <rPh sb="12" eb="14">
      <t>トクベツ</t>
    </rPh>
    <rPh sb="14" eb="16">
      <t>チョウシュウ</t>
    </rPh>
    <rPh sb="16" eb="19">
      <t>ギムシャ</t>
    </rPh>
    <rPh sb="19" eb="21">
      <t>バンゴウ</t>
    </rPh>
    <rPh sb="23" eb="24">
      <t>ケタ</t>
    </rPh>
    <rPh sb="26" eb="28">
      <t>ニュウリョク</t>
    </rPh>
    <phoneticPr fontId="3"/>
  </si>
  <si>
    <t>【都民税利子割について】</t>
    <rPh sb="1" eb="3">
      <t>トミン</t>
    </rPh>
    <rPh sb="3" eb="4">
      <t>ゼイ</t>
    </rPh>
    <rPh sb="4" eb="6">
      <t>リシ</t>
    </rPh>
    <rPh sb="6" eb="7">
      <t>ワリ</t>
    </rPh>
    <phoneticPr fontId="3"/>
  </si>
  <si>
    <t>＜東京都主税局　都民税利子割＞</t>
    <rPh sb="1" eb="4">
      <t>トウキョウト</t>
    </rPh>
    <rPh sb="4" eb="7">
      <t>シュゼイキョク</t>
    </rPh>
    <rPh sb="11" eb="13">
      <t>リシ</t>
    </rPh>
    <phoneticPr fontId="3"/>
  </si>
  <si>
    <r>
      <t>東京都</t>
    </r>
    <r>
      <rPr>
        <b/>
        <sz val="12"/>
        <color rgb="FF0070C0"/>
        <rFont val="HGS明朝B"/>
        <family val="1"/>
        <charset val="128"/>
      </rPr>
      <t>中央</t>
    </r>
    <r>
      <rPr>
        <sz val="12"/>
        <color rgb="FF0070C0"/>
        <rFont val="HGS明朝B"/>
        <family val="1"/>
        <charset val="128"/>
      </rPr>
      <t>都税事務所長殿</t>
    </r>
    <phoneticPr fontId="3"/>
  </si>
  <si>
    <r>
      <t xml:space="preserve">公 </t>
    </r>
    <r>
      <rPr>
        <b/>
        <sz val="11"/>
        <color rgb="FF0070C0"/>
        <rFont val="HGSｺﾞｼｯｸE"/>
        <family val="3"/>
        <charset val="128"/>
      </rPr>
      <t>610</t>
    </r>
    <rPh sb="0" eb="1">
      <t>コウ</t>
    </rPh>
    <phoneticPr fontId="3"/>
  </si>
  <si>
    <r>
      <t>東京都</t>
    </r>
    <r>
      <rPr>
        <b/>
        <sz val="11"/>
        <color rgb="FF0070C0"/>
        <rFont val="HGｺﾞｼｯｸE"/>
        <family val="3"/>
        <charset val="128"/>
      </rPr>
      <t>中央</t>
    </r>
    <r>
      <rPr>
        <sz val="11"/>
        <color rgb="FF0070C0"/>
        <rFont val="HGS明朝B"/>
        <family val="1"/>
        <charset val="128"/>
      </rPr>
      <t>都税事務所</t>
    </r>
    <rPh sb="0" eb="3">
      <t>トウキョウト</t>
    </rPh>
    <rPh sb="3" eb="5">
      <t>チュウオウ</t>
    </rPh>
    <rPh sb="5" eb="6">
      <t>ト</t>
    </rPh>
    <rPh sb="6" eb="7">
      <t>ゼイ</t>
    </rPh>
    <rPh sb="7" eb="9">
      <t>ジム</t>
    </rPh>
    <rPh sb="9" eb="10">
      <t>ショ</t>
    </rPh>
    <phoneticPr fontId="3"/>
  </si>
  <si>
    <r>
      <t xml:space="preserve">指定金融機関名
</t>
    </r>
    <r>
      <rPr>
        <sz val="10"/>
        <color rgb="FF0070C0"/>
        <rFont val="HGS明朝B"/>
        <family val="1"/>
        <charset val="128"/>
      </rPr>
      <t>（取りまとめ店）</t>
    </r>
    <rPh sb="0" eb="2">
      <t>シテイ</t>
    </rPh>
    <rPh sb="2" eb="4">
      <t>キンユウ</t>
    </rPh>
    <rPh sb="4" eb="6">
      <t>キカン</t>
    </rPh>
    <rPh sb="6" eb="7">
      <t>メイ</t>
    </rPh>
    <rPh sb="9" eb="10">
      <t>ト</t>
    </rPh>
    <rPh sb="14" eb="15">
      <t>テン</t>
    </rPh>
    <phoneticPr fontId="3"/>
  </si>
  <si>
    <t>特別徴収義務者（取扱営業所等）の名称を入力してください。</t>
    <rPh sb="0" eb="2">
      <t>トクベツ</t>
    </rPh>
    <rPh sb="2" eb="4">
      <t>チョウシュウ</t>
    </rPh>
    <rPh sb="4" eb="7">
      <t>ギムシャ</t>
    </rPh>
    <rPh sb="8" eb="10">
      <t>トリアツカイ</t>
    </rPh>
    <rPh sb="10" eb="13">
      <t>エイギョウショ</t>
    </rPh>
    <rPh sb="13" eb="14">
      <t>トウ</t>
    </rPh>
    <rPh sb="16" eb="18">
      <t>メイショウ</t>
    </rPh>
    <rPh sb="19" eb="21">
      <t>ニュウリョク</t>
    </rPh>
    <phoneticPr fontId="3"/>
  </si>
  <si>
    <t>郵便番号を7桁で入力してください。</t>
    <rPh sb="0" eb="4">
      <t>ユウビンバンゴウ</t>
    </rPh>
    <rPh sb="6" eb="7">
      <t>ケタ</t>
    </rPh>
    <rPh sb="8" eb="10">
      <t>ニュウリョク</t>
    </rPh>
    <phoneticPr fontId="3"/>
  </si>
  <si>
    <t>特別徴収義務者の本店又は取扱営業所の所在地を入力してください。</t>
    <rPh sb="0" eb="2">
      <t>トクベツ</t>
    </rPh>
    <rPh sb="2" eb="4">
      <t>チョウシュウ</t>
    </rPh>
    <rPh sb="4" eb="7">
      <t>ギムシャ</t>
    </rPh>
    <rPh sb="8" eb="10">
      <t>ホンテン</t>
    </rPh>
    <rPh sb="10" eb="11">
      <t>マタ</t>
    </rPh>
    <rPh sb="12" eb="14">
      <t>トリアツカ</t>
    </rPh>
    <rPh sb="14" eb="17">
      <t>エイギョウショ</t>
    </rPh>
    <rPh sb="18" eb="21">
      <t>ショザイチ</t>
    </rPh>
    <rPh sb="22" eb="24">
      <t>ニュウリョク</t>
    </rPh>
    <phoneticPr fontId="3"/>
  </si>
  <si>
    <t>特別徴収の事務を行う担当部署及び担当者名を入力してください。</t>
    <rPh sb="0" eb="2">
      <t>トクベツ</t>
    </rPh>
    <rPh sb="2" eb="4">
      <t>チョウシュウ</t>
    </rPh>
    <rPh sb="5" eb="7">
      <t>ジム</t>
    </rPh>
    <rPh sb="8" eb="9">
      <t>オコナ</t>
    </rPh>
    <rPh sb="10" eb="12">
      <t>タントウ</t>
    </rPh>
    <rPh sb="12" eb="14">
      <t>ブショ</t>
    </rPh>
    <rPh sb="14" eb="15">
      <t>オヨ</t>
    </rPh>
    <rPh sb="16" eb="19">
      <t>タントウシャ</t>
    </rPh>
    <rPh sb="19" eb="20">
      <t>メイ</t>
    </rPh>
    <rPh sb="21" eb="23">
      <t>ニュウリョク</t>
    </rPh>
    <phoneticPr fontId="3"/>
  </si>
  <si>
    <t>特別徴収の事務を行う担当部署の連絡先の電話番号を入力してください。</t>
    <rPh sb="0" eb="2">
      <t>トクベツ</t>
    </rPh>
    <rPh sb="2" eb="4">
      <t>チョウシュウ</t>
    </rPh>
    <rPh sb="5" eb="7">
      <t>ジム</t>
    </rPh>
    <rPh sb="8" eb="9">
      <t>オコナ</t>
    </rPh>
    <rPh sb="10" eb="12">
      <t>タントウ</t>
    </rPh>
    <rPh sb="12" eb="14">
      <t>ブショ</t>
    </rPh>
    <rPh sb="15" eb="17">
      <t>レンラク</t>
    </rPh>
    <rPh sb="17" eb="18">
      <t>サキ</t>
    </rPh>
    <rPh sb="19" eb="21">
      <t>デンワ</t>
    </rPh>
    <rPh sb="21" eb="23">
      <t>バンゴウ</t>
    </rPh>
    <rPh sb="24" eb="26">
      <t>ニュウリョク</t>
    </rPh>
    <phoneticPr fontId="3"/>
  </si>
  <si>
    <t>利子種類を選択してください。
※申告書は、利子種類別に作成します。</t>
    <rPh sb="0" eb="2">
      <t>リシ</t>
    </rPh>
    <rPh sb="2" eb="4">
      <t>シュルイ</t>
    </rPh>
    <rPh sb="5" eb="7">
      <t>センタク</t>
    </rPh>
    <rPh sb="16" eb="18">
      <t>シンコク</t>
    </rPh>
    <rPh sb="18" eb="19">
      <t>ショ</t>
    </rPh>
    <rPh sb="21" eb="23">
      <t>リシ</t>
    </rPh>
    <rPh sb="23" eb="25">
      <t>シュルイ</t>
    </rPh>
    <rPh sb="25" eb="26">
      <t>ベツ</t>
    </rPh>
    <rPh sb="27" eb="29">
      <t>サクセイ</t>
    </rPh>
    <phoneticPr fontId="3"/>
  </si>
  <si>
    <t>※「都内の営業所等分を一括納入」を選択した場合は、別紙の「営業所別明細書」を必ず作成してください。</t>
    <rPh sb="2" eb="4">
      <t>トナイ</t>
    </rPh>
    <rPh sb="5" eb="8">
      <t>エイギョウショ</t>
    </rPh>
    <rPh sb="8" eb="9">
      <t>トウ</t>
    </rPh>
    <rPh sb="9" eb="10">
      <t>ブン</t>
    </rPh>
    <rPh sb="11" eb="13">
      <t>イッカツ</t>
    </rPh>
    <rPh sb="13" eb="15">
      <t>ノウニュウ</t>
    </rPh>
    <rPh sb="17" eb="19">
      <t>センタク</t>
    </rPh>
    <rPh sb="21" eb="23">
      <t>バアイ</t>
    </rPh>
    <rPh sb="25" eb="27">
      <t>ベッシ</t>
    </rPh>
    <rPh sb="29" eb="32">
      <t>エイギョウショ</t>
    </rPh>
    <rPh sb="32" eb="33">
      <t>ベツ</t>
    </rPh>
    <rPh sb="33" eb="36">
      <t>メイサイショ</t>
    </rPh>
    <rPh sb="38" eb="39">
      <t>カナラ</t>
    </rPh>
    <rPh sb="40" eb="42">
      <t>サクセイ</t>
    </rPh>
    <phoneticPr fontId="3"/>
  </si>
  <si>
    <t>（自動計算されます。）</t>
    <rPh sb="1" eb="3">
      <t>ジドウ</t>
    </rPh>
    <rPh sb="3" eb="5">
      <t>ケイサン</t>
    </rPh>
    <phoneticPr fontId="3"/>
  </si>
  <si>
    <t>※入力しないでください。</t>
    <rPh sb="1" eb="3">
      <t>ニュウリョク</t>
    </rPh>
    <phoneticPr fontId="3"/>
  </si>
  <si>
    <t>税額を入力してください。</t>
    <rPh sb="0" eb="2">
      <t>ゼイガク</t>
    </rPh>
    <rPh sb="3" eb="5">
      <t>ニュウリョク</t>
    </rPh>
    <phoneticPr fontId="3"/>
  </si>
  <si>
    <t>（東京都保管）</t>
  </si>
  <si>
    <t>東京貯金事務センター
(〒330-9794)</t>
    <rPh sb="0" eb="2">
      <t>トウキョウ</t>
    </rPh>
    <rPh sb="2" eb="4">
      <t>チョキン</t>
    </rPh>
    <rPh sb="4" eb="6">
      <t>ジム</t>
    </rPh>
    <phoneticPr fontId="3"/>
  </si>
  <si>
    <t>↑点線で切り離し、４枚１組でご使用ください。なお、両端の余白は切らないでください。</t>
    <rPh sb="1" eb="3">
      <t>テンセン</t>
    </rPh>
    <rPh sb="4" eb="5">
      <t>キ</t>
    </rPh>
    <rPh sb="6" eb="7">
      <t>ハナ</t>
    </rPh>
    <rPh sb="10" eb="11">
      <t>マイ</t>
    </rPh>
    <rPh sb="12" eb="13">
      <t>クミ</t>
    </rPh>
    <rPh sb="15" eb="17">
      <t>シヨウ</t>
    </rPh>
    <rPh sb="25" eb="27">
      <t>リョウタン</t>
    </rPh>
    <rPh sb="28" eb="30">
      <t>ヨハク</t>
    </rPh>
    <rPh sb="31" eb="32">
      <t>キ</t>
    </rPh>
    <phoneticPr fontId="3"/>
  </si>
  <si>
    <t>※Ａ４用紙で印刷してください。</t>
    <rPh sb="3" eb="5">
      <t>ヨウシ</t>
    </rPh>
    <rPh sb="6" eb="8">
      <t>インサツ</t>
    </rPh>
    <phoneticPr fontId="3"/>
  </si>
  <si>
    <t>　「　 　 　年　 　　月分」欄には、利子等の支払をした年月を</t>
    <rPh sb="7" eb="8">
      <t>ネン</t>
    </rPh>
    <rPh sb="12" eb="14">
      <t>ガツブン</t>
    </rPh>
    <rPh sb="15" eb="16">
      <t>ラン</t>
    </rPh>
    <rPh sb="19" eb="22">
      <t>リシトウ</t>
    </rPh>
    <rPh sb="23" eb="25">
      <t>シハライ</t>
    </rPh>
    <rPh sb="28" eb="30">
      <t>ネンゲツ</t>
    </rPh>
    <phoneticPr fontId="3"/>
  </si>
  <si>
    <t>■利子等支払額</t>
    <rPh sb="1" eb="3">
      <t>リシ</t>
    </rPh>
    <rPh sb="3" eb="4">
      <t>トウ</t>
    </rPh>
    <rPh sb="4" eb="6">
      <t>シハライ</t>
    </rPh>
    <rPh sb="6" eb="7">
      <t>ガク</t>
    </rPh>
    <phoneticPr fontId="3"/>
  </si>
  <si>
    <t>提出年</t>
    <rPh sb="0" eb="2">
      <t>テイシュツ</t>
    </rPh>
    <rPh sb="2" eb="3">
      <t>ネン</t>
    </rPh>
    <phoneticPr fontId="3"/>
  </si>
  <si>
    <t>提出月</t>
    <rPh sb="0" eb="2">
      <t>テイシュツ</t>
    </rPh>
    <rPh sb="2" eb="3">
      <t>ガツ</t>
    </rPh>
    <phoneticPr fontId="3"/>
  </si>
  <si>
    <t>提出日</t>
    <rPh sb="0" eb="2">
      <t>テイシュツ</t>
    </rPh>
    <rPh sb="2" eb="3">
      <t>ヒ</t>
    </rPh>
    <phoneticPr fontId="3"/>
  </si>
  <si>
    <t>01日</t>
    <rPh sb="2" eb="3">
      <t>ニチ</t>
    </rPh>
    <phoneticPr fontId="3"/>
  </si>
  <si>
    <t>02日</t>
    <rPh sb="2" eb="3">
      <t>ニチ</t>
    </rPh>
    <phoneticPr fontId="3"/>
  </si>
  <si>
    <t>03日</t>
    <rPh sb="2" eb="3">
      <t>ニチ</t>
    </rPh>
    <phoneticPr fontId="3"/>
  </si>
  <si>
    <t>04日</t>
    <rPh sb="2" eb="3">
      <t>ニチ</t>
    </rPh>
    <phoneticPr fontId="3"/>
  </si>
  <si>
    <t>05日</t>
    <rPh sb="2" eb="3">
      <t>ニチ</t>
    </rPh>
    <phoneticPr fontId="3"/>
  </si>
  <si>
    <t>06日</t>
    <rPh sb="2" eb="3">
      <t>ニチ</t>
    </rPh>
    <phoneticPr fontId="3"/>
  </si>
  <si>
    <t>07日</t>
    <rPh sb="2" eb="3">
      <t>ニチ</t>
    </rPh>
    <phoneticPr fontId="3"/>
  </si>
  <si>
    <t>08日</t>
    <rPh sb="2" eb="3">
      <t>ニチ</t>
    </rPh>
    <phoneticPr fontId="3"/>
  </si>
  <si>
    <t>09日</t>
    <rPh sb="2" eb="3">
      <t>ニチ</t>
    </rPh>
    <phoneticPr fontId="3"/>
  </si>
  <si>
    <t>10日</t>
    <rPh sb="2" eb="3">
      <t>ニチ</t>
    </rPh>
    <phoneticPr fontId="3"/>
  </si>
  <si>
    <t>11日</t>
    <rPh sb="2" eb="3">
      <t>ニチ</t>
    </rPh>
    <phoneticPr fontId="3"/>
  </si>
  <si>
    <t>12日</t>
    <rPh sb="2" eb="3">
      <t>ニチ</t>
    </rPh>
    <phoneticPr fontId="3"/>
  </si>
  <si>
    <t>13日</t>
    <rPh sb="2" eb="3">
      <t>ニチ</t>
    </rPh>
    <phoneticPr fontId="3"/>
  </si>
  <si>
    <t>14日</t>
    <rPh sb="2" eb="3">
      <t>ニチ</t>
    </rPh>
    <phoneticPr fontId="3"/>
  </si>
  <si>
    <t>15日</t>
    <rPh sb="2" eb="3">
      <t>ニチ</t>
    </rPh>
    <phoneticPr fontId="3"/>
  </si>
  <si>
    <t>16日</t>
    <rPh sb="2" eb="3">
      <t>ニチ</t>
    </rPh>
    <phoneticPr fontId="3"/>
  </si>
  <si>
    <t>17日</t>
    <rPh sb="2" eb="3">
      <t>ニチ</t>
    </rPh>
    <phoneticPr fontId="3"/>
  </si>
  <si>
    <t>18日</t>
    <rPh sb="2" eb="3">
      <t>ニチ</t>
    </rPh>
    <phoneticPr fontId="3"/>
  </si>
  <si>
    <t>19日</t>
    <rPh sb="2" eb="3">
      <t>ニチ</t>
    </rPh>
    <phoneticPr fontId="3"/>
  </si>
  <si>
    <t>20日</t>
    <rPh sb="2" eb="3">
      <t>ニチ</t>
    </rPh>
    <phoneticPr fontId="3"/>
  </si>
  <si>
    <t>21日</t>
    <rPh sb="2" eb="3">
      <t>ニチ</t>
    </rPh>
    <phoneticPr fontId="3"/>
  </si>
  <si>
    <t>22日</t>
    <rPh sb="2" eb="3">
      <t>ニチ</t>
    </rPh>
    <phoneticPr fontId="3"/>
  </si>
  <si>
    <t>23日</t>
    <rPh sb="2" eb="3">
      <t>ニチ</t>
    </rPh>
    <phoneticPr fontId="3"/>
  </si>
  <si>
    <t>24日</t>
    <rPh sb="2" eb="3">
      <t>ニチ</t>
    </rPh>
    <phoneticPr fontId="3"/>
  </si>
  <si>
    <t>25日</t>
    <rPh sb="2" eb="3">
      <t>ニチ</t>
    </rPh>
    <phoneticPr fontId="3"/>
  </si>
  <si>
    <t>26日</t>
    <rPh sb="2" eb="3">
      <t>ニチ</t>
    </rPh>
    <phoneticPr fontId="3"/>
  </si>
  <si>
    <t>27日</t>
    <rPh sb="2" eb="3">
      <t>ニチ</t>
    </rPh>
    <phoneticPr fontId="3"/>
  </si>
  <si>
    <t>28日</t>
    <rPh sb="2" eb="3">
      <t>ニチ</t>
    </rPh>
    <phoneticPr fontId="3"/>
  </si>
  <si>
    <t>29日</t>
    <rPh sb="2" eb="3">
      <t>ニチ</t>
    </rPh>
    <phoneticPr fontId="3"/>
  </si>
  <si>
    <t>30日</t>
    <rPh sb="2" eb="3">
      <t>ニチ</t>
    </rPh>
    <phoneticPr fontId="3"/>
  </si>
  <si>
    <t>31日</t>
    <rPh sb="2" eb="3">
      <t>ニチ</t>
    </rPh>
    <phoneticPr fontId="3"/>
  </si>
  <si>
    <t>■行為月</t>
    <rPh sb="1" eb="3">
      <t>コウイ</t>
    </rPh>
    <rPh sb="3" eb="4">
      <t>ツキ</t>
    </rPh>
    <phoneticPr fontId="3"/>
  </si>
  <si>
    <t>■利子等</t>
    <rPh sb="1" eb="3">
      <t>リシ</t>
    </rPh>
    <rPh sb="3" eb="4">
      <t>トウ</t>
    </rPh>
    <phoneticPr fontId="3"/>
  </si>
  <si>
    <t>■提出年月日等</t>
    <rPh sb="1" eb="3">
      <t>テイシュツ</t>
    </rPh>
    <rPh sb="3" eb="6">
      <t>ネンガッピ</t>
    </rPh>
    <rPh sb="6" eb="7">
      <t>トウ</t>
    </rPh>
    <phoneticPr fontId="3"/>
  </si>
  <si>
    <t>●納入申告書使用不可： 利子等 支払年 を入力してください。</t>
    <rPh sb="12" eb="14">
      <t>リシ</t>
    </rPh>
    <rPh sb="14" eb="15">
      <t>トウ</t>
    </rPh>
    <rPh sb="16" eb="18">
      <t>シハライ</t>
    </rPh>
    <rPh sb="18" eb="19">
      <t>ネン</t>
    </rPh>
    <rPh sb="21" eb="23">
      <t>ニュウリョク</t>
    </rPh>
    <phoneticPr fontId="3"/>
  </si>
  <si>
    <t>●納入申告書使用不可： 利子等 支払月 を入力してください。</t>
    <rPh sb="12" eb="14">
      <t>リシ</t>
    </rPh>
    <rPh sb="14" eb="15">
      <t>トウ</t>
    </rPh>
    <rPh sb="16" eb="18">
      <t>シハライ</t>
    </rPh>
    <rPh sb="18" eb="19">
      <t>ツキ</t>
    </rPh>
    <rPh sb="21" eb="23">
      <t>ニュウリョク</t>
    </rPh>
    <phoneticPr fontId="3"/>
  </si>
  <si>
    <r>
      <rPr>
        <b/>
        <sz val="11"/>
        <rFont val="ＭＳ Ｐゴシック"/>
        <family val="3"/>
        <charset val="128"/>
      </rPr>
      <t>利子等の支払をした年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リシ</t>
    </rPh>
    <rPh sb="2" eb="3">
      <t>トウ</t>
    </rPh>
    <rPh sb="4" eb="6">
      <t>シハライ</t>
    </rPh>
    <rPh sb="9" eb="10">
      <t>ネン</t>
    </rPh>
    <rPh sb="11" eb="13">
      <t>センタク</t>
    </rPh>
    <rPh sb="22" eb="24">
      <t>ヘイセイ</t>
    </rPh>
    <rPh sb="26" eb="27">
      <t>ネン</t>
    </rPh>
    <rPh sb="30" eb="31">
      <t>ガツ</t>
    </rPh>
    <rPh sb="32" eb="34">
      <t>バアイ</t>
    </rPh>
    <rPh sb="37" eb="39">
      <t>レイワ</t>
    </rPh>
    <rPh sb="40" eb="41">
      <t>ネン</t>
    </rPh>
    <rPh sb="46" eb="47">
      <t>ネン</t>
    </rPh>
    <rPh sb="50" eb="52">
      <t>センタク</t>
    </rPh>
    <phoneticPr fontId="3"/>
  </si>
  <si>
    <r>
      <rPr>
        <b/>
        <sz val="11"/>
        <rFont val="ＭＳ Ｐゴシック"/>
        <family val="3"/>
        <charset val="128"/>
      </rPr>
      <t>利子等の支払をした月</t>
    </r>
    <r>
      <rPr>
        <sz val="11"/>
        <rFont val="ＭＳ Ｐゴシック"/>
        <family val="3"/>
        <charset val="128"/>
      </rPr>
      <t>を選択してください。</t>
    </r>
    <rPh sb="0" eb="2">
      <t>リシ</t>
    </rPh>
    <rPh sb="2" eb="3">
      <t>トウ</t>
    </rPh>
    <rPh sb="4" eb="6">
      <t>シハライ</t>
    </rPh>
    <rPh sb="9" eb="10">
      <t>ツキ</t>
    </rPh>
    <rPh sb="11" eb="13">
      <t>センタク</t>
    </rPh>
    <phoneticPr fontId="3"/>
  </si>
  <si>
    <r>
      <rPr>
        <b/>
        <sz val="11"/>
        <rFont val="ＭＳ Ｐゴシック"/>
        <family val="3"/>
        <charset val="128"/>
      </rPr>
      <t>納入申告書を提出する年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ノウニュウ</t>
    </rPh>
    <rPh sb="2" eb="5">
      <t>シンコクショ</t>
    </rPh>
    <rPh sb="6" eb="8">
      <t>テイシュツ</t>
    </rPh>
    <rPh sb="10" eb="11">
      <t>ネン</t>
    </rPh>
    <rPh sb="12" eb="14">
      <t>センタク</t>
    </rPh>
    <phoneticPr fontId="3"/>
  </si>
  <si>
    <t>「期限内・期限後」：当初申告（期限内申告又は期限後申告）の場合はこちらを選択してください。
「その他」：申告後に不足税額を追加納入する場合は、こちらを選択してください。</t>
    <rPh sb="1" eb="3">
      <t>キゲン</t>
    </rPh>
    <rPh sb="3" eb="4">
      <t>ナイ</t>
    </rPh>
    <rPh sb="5" eb="7">
      <t>キゲン</t>
    </rPh>
    <rPh sb="7" eb="8">
      <t>ゴ</t>
    </rPh>
    <rPh sb="10" eb="12">
      <t>トウショ</t>
    </rPh>
    <rPh sb="12" eb="14">
      <t>シンコク</t>
    </rPh>
    <rPh sb="15" eb="17">
      <t>キゲン</t>
    </rPh>
    <rPh sb="17" eb="18">
      <t>ナイ</t>
    </rPh>
    <rPh sb="18" eb="20">
      <t>シンコク</t>
    </rPh>
    <rPh sb="20" eb="21">
      <t>マタ</t>
    </rPh>
    <rPh sb="22" eb="24">
      <t>キゲン</t>
    </rPh>
    <rPh sb="24" eb="25">
      <t>ゴ</t>
    </rPh>
    <rPh sb="25" eb="27">
      <t>シンコク</t>
    </rPh>
    <rPh sb="29" eb="31">
      <t>バアイ</t>
    </rPh>
    <rPh sb="36" eb="38">
      <t>センタク</t>
    </rPh>
    <rPh sb="49" eb="50">
      <t>タ</t>
    </rPh>
    <rPh sb="52" eb="54">
      <t>シンコク</t>
    </rPh>
    <rPh sb="54" eb="55">
      <t>ゴ</t>
    </rPh>
    <rPh sb="56" eb="58">
      <t>フソク</t>
    </rPh>
    <rPh sb="58" eb="60">
      <t>ゼイガク</t>
    </rPh>
    <rPh sb="61" eb="63">
      <t>ツイカ</t>
    </rPh>
    <rPh sb="63" eb="65">
      <t>ノウニュウ</t>
    </rPh>
    <rPh sb="67" eb="69">
      <t>バアイ</t>
    </rPh>
    <rPh sb="75" eb="77">
      <t>センタク</t>
    </rPh>
    <phoneticPr fontId="3"/>
  </si>
  <si>
    <t>利子割が課される利子等の支払金額を入力してください。</t>
    <rPh sb="0" eb="2">
      <t>リシ</t>
    </rPh>
    <rPh sb="2" eb="3">
      <t>ワリ</t>
    </rPh>
    <rPh sb="4" eb="5">
      <t>カ</t>
    </rPh>
    <rPh sb="8" eb="10">
      <t>リシ</t>
    </rPh>
    <rPh sb="10" eb="11">
      <t>トウ</t>
    </rPh>
    <rPh sb="12" eb="14">
      <t>シハライ</t>
    </rPh>
    <rPh sb="14" eb="16">
      <t>キンガク</t>
    </rPh>
    <rPh sb="17" eb="19">
      <t>ニュウリョク</t>
    </rPh>
    <phoneticPr fontId="3"/>
  </si>
  <si>
    <t>利子割が課されないもののうち、非居住者が支払を受けた利子等の支払金額を入力してください。</t>
    <rPh sb="0" eb="2">
      <t>リシ</t>
    </rPh>
    <rPh sb="2" eb="3">
      <t>ワリ</t>
    </rPh>
    <rPh sb="4" eb="5">
      <t>カ</t>
    </rPh>
    <rPh sb="15" eb="19">
      <t>ヒキョジュウシャ</t>
    </rPh>
    <rPh sb="20" eb="22">
      <t>シハライ</t>
    </rPh>
    <rPh sb="23" eb="24">
      <t>ウ</t>
    </rPh>
    <rPh sb="26" eb="28">
      <t>リシ</t>
    </rPh>
    <rPh sb="28" eb="29">
      <t>トウ</t>
    </rPh>
    <rPh sb="30" eb="32">
      <t>シハライ</t>
    </rPh>
    <rPh sb="32" eb="34">
      <t>キンガク</t>
    </rPh>
    <rPh sb="35" eb="37">
      <t>ニュウリョク</t>
    </rPh>
    <phoneticPr fontId="3"/>
  </si>
  <si>
    <t>利子割が課されないもののうち、身体障害者等に係る少額預金の各元本３５０万円までの利子等、財産形成住宅貯蓄等の元本５５０万円までの利子等の非課税分について入力してください。</t>
    <rPh sb="0" eb="2">
      <t>リシ</t>
    </rPh>
    <rPh sb="2" eb="3">
      <t>ワリ</t>
    </rPh>
    <rPh sb="4" eb="5">
      <t>カ</t>
    </rPh>
    <rPh sb="15" eb="17">
      <t>シンタイ</t>
    </rPh>
    <rPh sb="17" eb="20">
      <t>ショウガイシャ</t>
    </rPh>
    <rPh sb="20" eb="21">
      <t>トウ</t>
    </rPh>
    <rPh sb="22" eb="23">
      <t>カカ</t>
    </rPh>
    <rPh sb="24" eb="26">
      <t>ショウガク</t>
    </rPh>
    <rPh sb="26" eb="28">
      <t>ヨキン</t>
    </rPh>
    <rPh sb="29" eb="30">
      <t>カク</t>
    </rPh>
    <rPh sb="30" eb="32">
      <t>ガンポン</t>
    </rPh>
    <rPh sb="35" eb="37">
      <t>マンエン</t>
    </rPh>
    <rPh sb="40" eb="42">
      <t>リシ</t>
    </rPh>
    <rPh sb="42" eb="43">
      <t>トウ</t>
    </rPh>
    <rPh sb="44" eb="46">
      <t>ザイサン</t>
    </rPh>
    <rPh sb="46" eb="48">
      <t>ケイセイ</t>
    </rPh>
    <rPh sb="48" eb="50">
      <t>ジュウタク</t>
    </rPh>
    <rPh sb="50" eb="52">
      <t>チョチク</t>
    </rPh>
    <rPh sb="52" eb="53">
      <t>トウ</t>
    </rPh>
    <rPh sb="54" eb="56">
      <t>ガンポン</t>
    </rPh>
    <rPh sb="59" eb="61">
      <t>マンエン</t>
    </rPh>
    <rPh sb="64" eb="66">
      <t>リシ</t>
    </rPh>
    <rPh sb="66" eb="67">
      <t>トウ</t>
    </rPh>
    <rPh sb="68" eb="71">
      <t>ヒカゼイ</t>
    </rPh>
    <rPh sb="71" eb="72">
      <t>ブン</t>
    </rPh>
    <rPh sb="76" eb="78">
      <t>ニュウリョク</t>
    </rPh>
    <phoneticPr fontId="3"/>
  </si>
  <si>
    <r>
      <rPr>
        <b/>
        <sz val="11"/>
        <rFont val="ＭＳ Ｐゴシック"/>
        <family val="3"/>
        <charset val="128"/>
      </rPr>
      <t>納入申告書を提出する月</t>
    </r>
    <r>
      <rPr>
        <sz val="11"/>
        <rFont val="ＭＳ Ｐゴシック"/>
        <family val="3"/>
        <charset val="128"/>
      </rPr>
      <t>を選択してください。</t>
    </r>
    <rPh sb="0" eb="2">
      <t>ノウニュウ</t>
    </rPh>
    <rPh sb="2" eb="5">
      <t>シンコクショ</t>
    </rPh>
    <rPh sb="6" eb="8">
      <t>テイシュツ</t>
    </rPh>
    <rPh sb="10" eb="11">
      <t>ツキ</t>
    </rPh>
    <rPh sb="12" eb="14">
      <t>センタク</t>
    </rPh>
    <phoneticPr fontId="3"/>
  </si>
  <si>
    <r>
      <rPr>
        <b/>
        <sz val="11"/>
        <rFont val="ＭＳ Ｐゴシック"/>
        <family val="3"/>
        <charset val="128"/>
      </rPr>
      <t>納入申告書を提出する日</t>
    </r>
    <r>
      <rPr>
        <sz val="11"/>
        <rFont val="ＭＳ Ｐゴシック"/>
        <family val="3"/>
        <charset val="128"/>
      </rPr>
      <t>を選択してください。</t>
    </r>
    <rPh sb="0" eb="2">
      <t>ノウニュウ</t>
    </rPh>
    <rPh sb="2" eb="5">
      <t>シンコクショ</t>
    </rPh>
    <rPh sb="6" eb="8">
      <t>テイシュツ</t>
    </rPh>
    <rPh sb="10" eb="11">
      <t>ヒ</t>
    </rPh>
    <rPh sb="12" eb="14">
      <t>センタク</t>
    </rPh>
    <phoneticPr fontId="3"/>
  </si>
  <si>
    <t>●納入申告書使用不可： 支払金額計 が入力可能な範囲（１千億円未満）を超えています。</t>
    <rPh sb="12" eb="14">
      <t>シハライ</t>
    </rPh>
    <rPh sb="14" eb="16">
      <t>キンガク</t>
    </rPh>
    <rPh sb="16" eb="17">
      <t>ケイ</t>
    </rPh>
    <rPh sb="19" eb="21">
      <t>ニュウリョク</t>
    </rPh>
    <rPh sb="21" eb="23">
      <t>カノウ</t>
    </rPh>
    <rPh sb="24" eb="26">
      <t>ハンイ</t>
    </rPh>
    <rPh sb="28" eb="30">
      <t>センオク</t>
    </rPh>
    <rPh sb="35" eb="36">
      <t>コ</t>
    </rPh>
    <phoneticPr fontId="3"/>
  </si>
  <si>
    <t>●納入申告書使用不可： 特別徴収義務者 担当者を入力してください。</t>
    <rPh sb="12" eb="14">
      <t>トクベツ</t>
    </rPh>
    <rPh sb="14" eb="16">
      <t>チョウシュウ</t>
    </rPh>
    <rPh sb="16" eb="19">
      <t>ギムシャ</t>
    </rPh>
    <rPh sb="20" eb="23">
      <t>タントウシャ</t>
    </rPh>
    <rPh sb="24" eb="26">
      <t>ニュウリョク</t>
    </rPh>
    <phoneticPr fontId="3"/>
  </si>
  <si>
    <t>●納入申告書使用不可： 利子等 種類 を選択してください。</t>
    <rPh sb="12" eb="14">
      <t>リシ</t>
    </rPh>
    <rPh sb="14" eb="15">
      <t>トウ</t>
    </rPh>
    <rPh sb="16" eb="18">
      <t>シュルイ</t>
    </rPh>
    <rPh sb="20" eb="22">
      <t>センタク</t>
    </rPh>
    <phoneticPr fontId="3"/>
  </si>
  <si>
    <t>別徴収義務者の法人番号（行政手続における特定の個人を識別する</t>
    <rPh sb="0" eb="1">
      <t>ベツ</t>
    </rPh>
    <rPh sb="1" eb="3">
      <t>チョウシュウ</t>
    </rPh>
    <rPh sb="3" eb="6">
      <t>ギムシャ</t>
    </rPh>
    <rPh sb="7" eb="9">
      <t>ホウジン</t>
    </rPh>
    <rPh sb="9" eb="11">
      <t>バンゴウ</t>
    </rPh>
    <rPh sb="12" eb="14">
      <t>ギョウセイ</t>
    </rPh>
    <rPh sb="14" eb="16">
      <t>テツヅキ</t>
    </rPh>
    <rPh sb="20" eb="22">
      <t>トクテイ</t>
    </rPh>
    <rPh sb="23" eb="25">
      <t>コジン</t>
    </rPh>
    <rPh sb="26" eb="28">
      <t>シキベツ</t>
    </rPh>
    <phoneticPr fontId="3"/>
  </si>
  <si>
    <t>●納入申告書使用不可： 提出年月日(日付) を入力してください。</t>
    <rPh sb="12" eb="14">
      <t>テイシュツ</t>
    </rPh>
    <rPh sb="14" eb="17">
      <t>ネンガッピ</t>
    </rPh>
    <rPh sb="18" eb="20">
      <t>ヒヅケ</t>
    </rPh>
    <rPh sb="23" eb="25">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</si>
</sst>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
    <numFmt numFmtId="177" formatCode="00"/>
    <numFmt numFmtId="178" formatCode="[$-411]ggge&quot;年&quot;m&quot;月&quot;;@"/>
    <numFmt numFmtId="179" formatCode="[$-411]ggge&quot;年&quot;m&quot;月&quot;d&quot;日&quot;;@"/>
    <numFmt numFmtId="180" formatCode="&quot;¥&quot;#,##0_);[Red]\(&quot;¥&quot;#,##0\)"/>
  </numFmts>
  <fonts count="5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明朝B"/>
      <family val="1"/>
      <charset val="128"/>
    </font>
    <font>
      <sz val="10"/>
      <name val="HGS明朝B"/>
      <family val="1"/>
      <charset val="128"/>
    </font>
    <font>
      <sz val="11"/>
      <name val="HGｺﾞｼｯｸE"/>
      <family val="3"/>
      <charset val="128"/>
    </font>
    <font>
      <b/>
      <sz val="11"/>
      <name val="HGｺﾞｼｯｸE"/>
      <family val="3"/>
      <charset val="128"/>
    </font>
    <font>
      <b/>
      <sz val="11"/>
      <name val="HGSｺﾞｼｯｸE"/>
      <family val="3"/>
      <charset val="128"/>
    </font>
    <font>
      <sz val="11"/>
      <name val="HGSｺﾞｼｯｸE"/>
      <family val="3"/>
      <charset val="128"/>
    </font>
    <font>
      <sz val="12"/>
      <name val="HGS明朝B"/>
      <family val="1"/>
      <charset val="128"/>
    </font>
    <font>
      <sz val="10"/>
      <name val="HGｺﾞｼｯｸE"/>
      <family val="3"/>
      <charset val="128"/>
    </font>
    <font>
      <sz val="10"/>
      <name val="ＭＳ Ｐゴシック"/>
      <family val="3"/>
      <charset val="128"/>
    </font>
    <font>
      <sz val="12"/>
      <name val="HG丸ｺﾞｼｯｸM-PRO"/>
      <family val="3"/>
      <charset val="128"/>
    </font>
    <font>
      <sz val="11"/>
      <color rgb="FF006100"/>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6"/>
      <name val="HGSｺﾞｼｯｸE"/>
      <family val="3"/>
      <charset val="128"/>
    </font>
    <font>
      <sz val="18"/>
      <name val="HGSｺﾞｼｯｸE"/>
      <family val="3"/>
      <charset val="128"/>
    </font>
    <font>
      <sz val="10"/>
      <name val="HGSｺﾞｼｯｸE"/>
      <family val="3"/>
      <charset val="128"/>
    </font>
    <font>
      <sz val="11"/>
      <color rgb="FFFF0000"/>
      <name val="ＭＳ Ｐゴシック"/>
      <family val="3"/>
      <charset val="128"/>
    </font>
    <font>
      <u/>
      <sz val="11"/>
      <color theme="10"/>
      <name val="ＭＳ Ｐゴシック"/>
      <family val="3"/>
      <charset val="128"/>
    </font>
    <font>
      <sz val="11"/>
      <name val="ＭＳ ゴシック"/>
      <family val="3"/>
      <charset val="128"/>
    </font>
    <font>
      <sz val="20"/>
      <name val="HGS明朝B"/>
      <family val="1"/>
      <charset val="128"/>
    </font>
    <font>
      <sz val="11"/>
      <color rgb="FF0070C0"/>
      <name val="HGS明朝B"/>
      <family val="1"/>
      <charset val="128"/>
    </font>
    <font>
      <sz val="11"/>
      <color rgb="FF0070C0"/>
      <name val="HGｺﾞｼｯｸE"/>
      <family val="3"/>
      <charset val="128"/>
    </font>
    <font>
      <sz val="12"/>
      <color rgb="FF0070C0"/>
      <name val="HGS明朝B"/>
      <family val="1"/>
      <charset val="128"/>
    </font>
    <font>
      <b/>
      <sz val="12"/>
      <color rgb="FF0070C0"/>
      <name val="HGS明朝B"/>
      <family val="1"/>
      <charset val="128"/>
    </font>
    <font>
      <sz val="9"/>
      <color rgb="FF0070C0"/>
      <name val="HGS明朝B"/>
      <family val="1"/>
      <charset val="128"/>
    </font>
    <font>
      <sz val="11"/>
      <color rgb="FF0070C0"/>
      <name val="HGSｺﾞｼｯｸE"/>
      <family val="3"/>
      <charset val="128"/>
    </font>
    <font>
      <b/>
      <sz val="11"/>
      <color rgb="FF0070C0"/>
      <name val="HGSｺﾞｼｯｸE"/>
      <family val="3"/>
      <charset val="128"/>
    </font>
    <font>
      <sz val="10"/>
      <color rgb="FF0070C0"/>
      <name val="HGS明朝B"/>
      <family val="1"/>
      <charset val="128"/>
    </font>
    <font>
      <sz val="6"/>
      <color rgb="FF0070C0"/>
      <name val="HGS明朝B"/>
      <family val="1"/>
      <charset val="128"/>
    </font>
    <font>
      <sz val="20"/>
      <color rgb="FF0070C0"/>
      <name val="HGS明朝B"/>
      <family val="1"/>
      <charset val="128"/>
    </font>
    <font>
      <sz val="18"/>
      <color rgb="FF0070C0"/>
      <name val="HGSｺﾞｼｯｸE"/>
      <family val="3"/>
      <charset val="128"/>
    </font>
    <font>
      <sz val="10"/>
      <color rgb="FF0070C0"/>
      <name val="HGSｺﾞｼｯｸE"/>
      <family val="3"/>
      <charset val="128"/>
    </font>
    <font>
      <sz val="8"/>
      <color rgb="FF0070C0"/>
      <name val="HGS明朝B"/>
      <family val="1"/>
      <charset val="128"/>
    </font>
    <font>
      <sz val="16"/>
      <color rgb="FF0070C0"/>
      <name val="HGSｺﾞｼｯｸE"/>
      <family val="3"/>
      <charset val="128"/>
    </font>
    <font>
      <sz val="6"/>
      <color rgb="FF0070C0"/>
      <name val="HGSｺﾞｼｯｸE"/>
      <family val="3"/>
      <charset val="128"/>
    </font>
    <font>
      <b/>
      <sz val="14"/>
      <color rgb="FF0070C0"/>
      <name val="HGSｺﾞｼｯｸE"/>
      <family val="3"/>
      <charset val="128"/>
    </font>
    <font>
      <sz val="10"/>
      <color rgb="FF0070C0"/>
      <name val="HGP明朝B"/>
      <family val="1"/>
      <charset val="128"/>
    </font>
    <font>
      <b/>
      <sz val="14"/>
      <color rgb="FF0070C0"/>
      <name val="HGPｺﾞｼｯｸE"/>
      <family val="3"/>
      <charset val="128"/>
    </font>
    <font>
      <b/>
      <sz val="10"/>
      <color rgb="FF0070C0"/>
      <name val="HGSｺﾞｼｯｸE"/>
      <family val="3"/>
      <charset val="128"/>
    </font>
    <font>
      <b/>
      <sz val="10"/>
      <color rgb="FF0070C0"/>
      <name val="HGｺﾞｼｯｸE"/>
      <family val="3"/>
      <charset val="128"/>
    </font>
    <font>
      <sz val="8.5"/>
      <color rgb="FF0070C0"/>
      <name val="HGS明朝B"/>
      <family val="1"/>
      <charset val="128"/>
    </font>
    <font>
      <b/>
      <sz val="11"/>
      <color rgb="FF0070C0"/>
      <name val="HGｺﾞｼｯｸE"/>
      <family val="3"/>
      <charset val="128"/>
    </font>
    <font>
      <b/>
      <sz val="9"/>
      <color rgb="FF0070C0"/>
      <name val="HGSｺﾞｼｯｸE"/>
      <family val="3"/>
      <charset val="128"/>
    </font>
    <font>
      <sz val="11"/>
      <color rgb="FF0070C0"/>
      <name val="ＭＳ Ｐゴシック"/>
      <family val="3"/>
      <charset val="128"/>
    </font>
    <font>
      <sz val="12"/>
      <color rgb="FF0070C0"/>
      <name val="HGSｺﾞｼｯｸE"/>
      <family val="3"/>
      <charset val="128"/>
    </font>
    <font>
      <b/>
      <sz val="12"/>
      <color rgb="FF0070C0"/>
      <name val="HGSｺﾞｼｯｸE"/>
      <family val="3"/>
      <charset val="128"/>
    </font>
    <font>
      <b/>
      <sz val="8"/>
      <color rgb="FF0070C0"/>
      <name val="HGSｺﾞｼｯｸE"/>
      <family val="3"/>
      <charset val="128"/>
    </font>
    <font>
      <b/>
      <sz val="6"/>
      <color rgb="FF0070C0"/>
      <name val="HGSｺﾞｼｯｸE"/>
      <family val="3"/>
      <charset val="128"/>
    </font>
    <font>
      <sz val="8"/>
      <color rgb="FF0070C0"/>
      <name val="HGSｺﾞｼｯｸE"/>
      <family val="3"/>
      <charset val="128"/>
    </font>
    <font>
      <sz val="9"/>
      <name val="ＭＳ Ｐゴシック"/>
      <family val="3"/>
      <charset val="128"/>
    </font>
    <font>
      <sz val="14"/>
      <color rgb="FFFF0000"/>
      <name val="HG丸ｺﾞｼｯｸM-PRO"/>
      <family val="3"/>
      <charset val="128"/>
    </font>
    <font>
      <sz val="13"/>
      <color rgb="FFFF0000"/>
      <name val="HG丸ｺﾞｼｯｸM-PRO"/>
      <family val="3"/>
      <charset val="128"/>
    </font>
    <font>
      <b/>
      <sz val="11"/>
      <name val="ＭＳ Ｐゴシック"/>
      <family val="3"/>
      <charset val="128"/>
    </font>
  </fonts>
  <fills count="9">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rgb="FFFFFF99"/>
        <bgColor indexed="64"/>
      </patternFill>
    </fill>
    <fill>
      <patternFill patternType="solid">
        <fgColor rgb="FFFFCC99"/>
        <bgColor indexed="64"/>
      </patternFill>
    </fill>
    <fill>
      <patternFill patternType="solid">
        <fgColor theme="1" tint="0.499984740745262"/>
        <bgColor indexed="64"/>
      </patternFill>
    </fill>
    <fill>
      <patternFill patternType="solid">
        <fgColor theme="0"/>
        <bgColor indexed="64"/>
      </patternFill>
    </fill>
  </fills>
  <borders count="111">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diagonal/>
    </border>
    <border>
      <left style="dotted">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ashed">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rgb="FF7F7F7F"/>
      </left>
      <right style="thin">
        <color rgb="FF7F7F7F"/>
      </right>
      <top style="thin">
        <color rgb="FF7F7F7F"/>
      </top>
      <bottom style="thin">
        <color rgb="FF7F7F7F"/>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dashed">
        <color auto="1"/>
      </top>
      <bottom/>
      <diagonal/>
    </border>
    <border>
      <left/>
      <right/>
      <top style="thin">
        <color rgb="FF7F7F7F"/>
      </top>
      <bottom style="thin">
        <color rgb="FF7F7F7F"/>
      </bottom>
      <diagonal/>
    </border>
  </borders>
  <cellStyleXfs count="6">
    <xf numFmtId="0" fontId="0" fillId="0" borderId="0">
      <alignment vertical="center"/>
    </xf>
    <xf numFmtId="0" fontId="14" fillId="2" borderId="0" applyNumberFormat="0" applyBorder="0" applyAlignment="0" applyProtection="0">
      <alignment vertical="center"/>
    </xf>
    <xf numFmtId="0" fontId="15" fillId="3" borderId="97" applyNumberFormat="0" applyAlignment="0" applyProtection="0">
      <alignment vertical="center"/>
    </xf>
    <xf numFmtId="0" fontId="16" fillId="4" borderId="97" applyNumberFormat="0" applyAlignment="0" applyProtection="0">
      <alignment vertical="center"/>
    </xf>
    <xf numFmtId="0" fontId="21" fillId="0" borderId="0" applyNumberFormat="0" applyFill="0" applyBorder="0" applyAlignment="0" applyProtection="0">
      <alignment vertical="center"/>
    </xf>
    <xf numFmtId="0" fontId="1" fillId="0" borderId="0">
      <alignment vertical="center"/>
    </xf>
  </cellStyleXfs>
  <cellXfs count="887">
    <xf numFmtId="0" fontId="0" fillId="0" borderId="0" xfId="0">
      <alignment vertical="center"/>
    </xf>
    <xf numFmtId="0" fontId="5"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49" fontId="4" fillId="0" borderId="0" xfId="0" applyNumberFormat="1" applyFont="1" applyBorder="1" applyAlignment="1">
      <alignment vertical="center"/>
    </xf>
    <xf numFmtId="0" fontId="6" fillId="0" borderId="0" xfId="0" applyFont="1" applyBorder="1" applyAlignment="1">
      <alignment vertical="center"/>
    </xf>
    <xf numFmtId="49" fontId="6" fillId="0" borderId="0" xfId="0" applyNumberFormat="1"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distributed" wrapText="1"/>
    </xf>
    <xf numFmtId="0" fontId="6" fillId="0" borderId="0" xfId="0" applyFont="1" applyBorder="1" applyAlignment="1">
      <alignment vertical="distributed"/>
    </xf>
    <xf numFmtId="49" fontId="5" fillId="0" borderId="0" xfId="0" applyNumberFormat="1" applyFont="1" applyBorder="1" applyAlignment="1">
      <alignment vertical="center"/>
    </xf>
    <xf numFmtId="0" fontId="11" fillId="0" borderId="0" xfId="0" applyFont="1" applyBorder="1" applyAlignment="1">
      <alignment vertical="center"/>
    </xf>
    <xf numFmtId="49" fontId="11" fillId="0" borderId="0" xfId="0" applyNumberFormat="1" applyFont="1" applyBorder="1" applyAlignment="1">
      <alignment vertical="center"/>
    </xf>
    <xf numFmtId="0" fontId="9" fillId="0" borderId="0" xfId="0" applyFont="1" applyBorder="1" applyAlignment="1">
      <alignment vertical="center"/>
    </xf>
    <xf numFmtId="0" fontId="5" fillId="0" borderId="0" xfId="0" applyFont="1" applyBorder="1" applyAlignment="1">
      <alignment vertical="distributed" wrapText="1"/>
    </xf>
    <xf numFmtId="49" fontId="5" fillId="0" borderId="0" xfId="0" applyNumberFormat="1" applyFont="1" applyBorder="1" applyAlignment="1">
      <alignment horizontal="left" vertical="center"/>
    </xf>
    <xf numFmtId="0" fontId="5" fillId="0" borderId="0" xfId="0" applyFont="1" applyBorder="1" applyAlignment="1">
      <alignment vertical="center" wrapText="1"/>
    </xf>
    <xf numFmtId="49" fontId="5" fillId="0" borderId="0" xfId="0" applyNumberFormat="1" applyFont="1" applyBorder="1" applyAlignment="1">
      <alignment vertical="center" wrapText="1"/>
    </xf>
    <xf numFmtId="0" fontId="8" fillId="0" borderId="0" xfId="0" applyFont="1" applyBorder="1" applyAlignment="1">
      <alignment vertical="center"/>
    </xf>
    <xf numFmtId="0" fontId="7" fillId="0" borderId="0" xfId="0" applyFont="1" applyBorder="1" applyAlignment="1">
      <alignment vertical="center"/>
    </xf>
    <xf numFmtId="0" fontId="4" fillId="0" borderId="0" xfId="0" applyFont="1" applyBorder="1" applyAlignment="1">
      <alignment horizontal="right" vertical="top"/>
    </xf>
    <xf numFmtId="0" fontId="5" fillId="0" borderId="0" xfId="0" applyFont="1" applyBorder="1" applyAlignment="1">
      <alignment horizontal="right" vertical="top"/>
    </xf>
    <xf numFmtId="49" fontId="5" fillId="0" borderId="0" xfId="0" applyNumberFormat="1" applyFont="1" applyBorder="1" applyAlignment="1">
      <alignment horizontal="right" vertical="top"/>
    </xf>
    <xf numFmtId="177" fontId="5" fillId="0" borderId="0" xfId="0" applyNumberFormat="1" applyFont="1" applyBorder="1" applyAlignment="1">
      <alignment vertical="center"/>
    </xf>
    <xf numFmtId="0" fontId="12" fillId="0" borderId="0" xfId="0" applyFont="1" applyBorder="1" applyAlignment="1">
      <alignment vertical="center"/>
    </xf>
    <xf numFmtId="49" fontId="12" fillId="0" borderId="0" xfId="0" applyNumberFormat="1" applyFont="1" applyBorder="1" applyAlignment="1">
      <alignment vertical="center"/>
    </xf>
    <xf numFmtId="0" fontId="2" fillId="0" borderId="0" xfId="0" applyFont="1" applyBorder="1" applyAlignment="1">
      <alignment vertical="center"/>
    </xf>
    <xf numFmtId="49" fontId="2" fillId="0" borderId="0" xfId="0" applyNumberFormat="1" applyFont="1" applyBorder="1" applyAlignment="1">
      <alignment vertical="center"/>
    </xf>
    <xf numFmtId="49" fontId="4" fillId="0" borderId="0" xfId="0" applyNumberFormat="1" applyFont="1" applyBorder="1" applyAlignment="1">
      <alignment horizontal="center" vertical="center"/>
    </xf>
    <xf numFmtId="176" fontId="8" fillId="0" borderId="0" xfId="0" applyNumberFormat="1" applyFont="1" applyBorder="1" applyAlignment="1">
      <alignment vertical="center"/>
    </xf>
    <xf numFmtId="49" fontId="8" fillId="0" borderId="0" xfId="0" applyNumberFormat="1" applyFont="1" applyBorder="1" applyAlignment="1">
      <alignment vertical="center"/>
    </xf>
    <xf numFmtId="0" fontId="5" fillId="0" borderId="0" xfId="0" applyFont="1" applyBorder="1" applyAlignment="1">
      <alignment horizontal="distributed" vertical="center"/>
    </xf>
    <xf numFmtId="49" fontId="5" fillId="0" borderId="0" xfId="0" applyNumberFormat="1" applyFont="1" applyBorder="1" applyAlignment="1">
      <alignment horizontal="center" vertical="center"/>
    </xf>
    <xf numFmtId="0" fontId="0" fillId="0" borderId="88" xfId="0" applyBorder="1">
      <alignment vertical="center"/>
    </xf>
    <xf numFmtId="49" fontId="15" fillId="3" borderId="97" xfId="2" applyNumberFormat="1" applyBorder="1" applyAlignment="1" applyProtection="1">
      <alignment horizontal="center" vertical="center"/>
      <protection locked="0"/>
    </xf>
    <xf numFmtId="49" fontId="15" fillId="3" borderId="97" xfId="2" applyNumberFormat="1" applyBorder="1" applyAlignment="1" applyProtection="1">
      <alignment vertical="center" wrapText="1"/>
      <protection locked="0"/>
    </xf>
    <xf numFmtId="0" fontId="15" fillId="3" borderId="97" xfId="2" applyNumberFormat="1" applyBorder="1" applyAlignment="1" applyProtection="1">
      <alignment horizontal="center" vertical="center"/>
      <protection locked="0"/>
    </xf>
    <xf numFmtId="178" fontId="15" fillId="3" borderId="97" xfId="2" applyNumberFormat="1" applyBorder="1" applyAlignment="1" applyProtection="1">
      <alignment horizontal="center" vertical="center"/>
      <protection locked="0"/>
    </xf>
    <xf numFmtId="179" fontId="15" fillId="3" borderId="97" xfId="2" applyNumberFormat="1" applyBorder="1" applyAlignment="1" applyProtection="1">
      <alignment horizontal="center" vertical="center"/>
      <protection locked="0"/>
    </xf>
    <xf numFmtId="180" fontId="15" fillId="3" borderId="97" xfId="2" applyNumberFormat="1" applyBorder="1" applyProtection="1">
      <alignment vertical="center"/>
      <protection locked="0"/>
    </xf>
    <xf numFmtId="179" fontId="15" fillId="3" borderId="97" xfId="2" applyNumberFormat="1" applyAlignment="1" applyProtection="1">
      <alignment horizontal="center" vertical="center"/>
      <protection locked="0"/>
    </xf>
    <xf numFmtId="179" fontId="15" fillId="3" borderId="97" xfId="2" applyNumberFormat="1" applyAlignment="1" applyProtection="1">
      <alignment horizontal="center" vertical="center" wrapText="1"/>
      <protection locked="0"/>
    </xf>
    <xf numFmtId="0" fontId="10" fillId="0" borderId="26" xfId="0" applyFont="1" applyBorder="1" applyAlignment="1" applyProtection="1">
      <alignment horizontal="right" vertical="top"/>
    </xf>
    <xf numFmtId="0" fontId="10" fillId="0" borderId="25" xfId="0" applyFont="1" applyBorder="1" applyAlignment="1" applyProtection="1">
      <alignment horizontal="left" vertical="center"/>
    </xf>
    <xf numFmtId="0" fontId="24" fillId="0" borderId="0" xfId="0" applyFont="1" applyBorder="1" applyAlignment="1" applyProtection="1">
      <alignment vertical="center" wrapText="1"/>
    </xf>
    <xf numFmtId="0" fontId="24" fillId="0" borderId="0" xfId="0" applyFont="1" applyBorder="1" applyProtection="1">
      <alignment vertical="center"/>
    </xf>
    <xf numFmtId="0" fontId="24" fillId="0" borderId="1" xfId="0" applyFont="1" applyBorder="1" applyProtection="1">
      <alignment vertical="center"/>
    </xf>
    <xf numFmtId="0" fontId="24" fillId="0" borderId="7" xfId="0" applyFont="1" applyBorder="1" applyAlignment="1" applyProtection="1">
      <alignment vertical="center" wrapText="1"/>
    </xf>
    <xf numFmtId="0" fontId="24" fillId="0" borderId="2" xfId="0" applyFont="1" applyBorder="1" applyProtection="1">
      <alignment vertical="center"/>
    </xf>
    <xf numFmtId="0" fontId="24" fillId="0" borderId="20" xfId="0" applyFont="1" applyBorder="1" applyProtection="1">
      <alignment vertical="center"/>
    </xf>
    <xf numFmtId="0" fontId="32" fillId="0" borderId="1" xfId="0" applyFont="1" applyBorder="1" applyProtection="1">
      <alignment vertical="center"/>
    </xf>
    <xf numFmtId="0" fontId="24" fillId="0" borderId="3" xfId="0" applyFont="1" applyBorder="1" applyProtection="1">
      <alignment vertical="center"/>
    </xf>
    <xf numFmtId="0" fontId="32" fillId="0" borderId="4" xfId="0" applyFont="1" applyBorder="1" applyAlignment="1" applyProtection="1"/>
    <xf numFmtId="0" fontId="32" fillId="0" borderId="0" xfId="0" applyFont="1" applyBorder="1" applyAlignment="1" applyProtection="1"/>
    <xf numFmtId="0" fontId="32" fillId="0" borderId="2" xfId="0" applyFont="1" applyBorder="1" applyAlignment="1" applyProtection="1"/>
    <xf numFmtId="0" fontId="24" fillId="0" borderId="4" xfId="0" applyFont="1" applyBorder="1" applyProtection="1">
      <alignment vertical="center"/>
    </xf>
    <xf numFmtId="0" fontId="24" fillId="0" borderId="0" xfId="0" applyFont="1" applyFill="1" applyBorder="1" applyProtection="1">
      <alignment vertical="center"/>
    </xf>
    <xf numFmtId="0" fontId="31" fillId="0" borderId="0" xfId="0" applyFont="1" applyFill="1" applyBorder="1" applyAlignment="1" applyProtection="1">
      <alignment horizontal="left" vertical="center" wrapText="1"/>
    </xf>
    <xf numFmtId="0" fontId="31" fillId="0" borderId="2" xfId="0" applyFont="1" applyBorder="1" applyAlignment="1" applyProtection="1">
      <alignment horizontal="left" vertical="center" wrapText="1"/>
    </xf>
    <xf numFmtId="0" fontId="31" fillId="0" borderId="0" xfId="0" applyFont="1" applyBorder="1" applyAlignment="1" applyProtection="1"/>
    <xf numFmtId="177" fontId="24" fillId="0" borderId="0" xfId="0" applyNumberFormat="1" applyFont="1" applyFill="1" applyBorder="1" applyProtection="1">
      <alignment vertical="center"/>
    </xf>
    <xf numFmtId="0" fontId="32" fillId="0" borderId="1" xfId="0" applyFont="1" applyFill="1" applyBorder="1" applyProtection="1">
      <alignment vertical="center"/>
    </xf>
    <xf numFmtId="0" fontId="26" fillId="0" borderId="0" xfId="0" applyFont="1" applyFill="1" applyBorder="1" applyProtection="1">
      <alignment vertical="center"/>
    </xf>
    <xf numFmtId="0" fontId="31" fillId="0" borderId="6" xfId="0" applyFont="1" applyBorder="1" applyAlignment="1" applyProtection="1"/>
    <xf numFmtId="0" fontId="31" fillId="0" borderId="7" xfId="0" applyFont="1" applyBorder="1" applyAlignment="1" applyProtection="1"/>
    <xf numFmtId="0" fontId="31" fillId="0" borderId="10" xfId="0" applyFont="1" applyBorder="1" applyAlignment="1" applyProtection="1"/>
    <xf numFmtId="0" fontId="31" fillId="0" borderId="0" xfId="0" applyFont="1" applyFill="1" applyBorder="1" applyProtection="1">
      <alignment vertical="center"/>
    </xf>
    <xf numFmtId="0" fontId="31" fillId="0" borderId="2" xfId="0" applyFont="1" applyBorder="1" applyProtection="1">
      <alignment vertical="center"/>
    </xf>
    <xf numFmtId="0" fontId="32" fillId="0" borderId="20" xfId="0" applyFont="1" applyBorder="1" applyAlignment="1" applyProtection="1"/>
    <xf numFmtId="0" fontId="32" fillId="0" borderId="1" xfId="0" applyFont="1" applyBorder="1" applyAlignment="1" applyProtection="1"/>
    <xf numFmtId="0" fontId="32" fillId="0" borderId="3" xfId="0" applyFont="1" applyBorder="1" applyAlignment="1" applyProtection="1"/>
    <xf numFmtId="0" fontId="31" fillId="0" borderId="0" xfId="0" applyFont="1" applyFill="1" applyBorder="1" applyAlignment="1" applyProtection="1">
      <alignment vertical="center" wrapText="1"/>
    </xf>
    <xf numFmtId="0" fontId="24" fillId="0" borderId="0" xfId="0" applyFont="1" applyBorder="1" applyAlignment="1" applyProtection="1">
      <alignment vertical="center"/>
    </xf>
    <xf numFmtId="0" fontId="24" fillId="0" borderId="0"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0" fontId="36" fillId="0" borderId="6" xfId="0" applyFont="1" applyBorder="1" applyAlignment="1" applyProtection="1"/>
    <xf numFmtId="0" fontId="36" fillId="0" borderId="7" xfId="0" applyFont="1" applyBorder="1" applyAlignment="1" applyProtection="1"/>
    <xf numFmtId="0" fontId="36" fillId="0" borderId="10" xfId="0" applyFont="1" applyBorder="1" applyAlignment="1" applyProtection="1"/>
    <xf numFmtId="0" fontId="24" fillId="0" borderId="0" xfId="0" applyFont="1" applyFill="1" applyBorder="1" applyAlignment="1" applyProtection="1">
      <alignment horizontal="left" vertical="center"/>
    </xf>
    <xf numFmtId="0" fontId="31" fillId="0" borderId="4" xfId="0" applyFont="1" applyBorder="1" applyAlignment="1" applyProtection="1"/>
    <xf numFmtId="0" fontId="24" fillId="0" borderId="0" xfId="0" applyFont="1" applyBorder="1" applyAlignment="1" applyProtection="1">
      <alignment wrapText="1"/>
    </xf>
    <xf numFmtId="0" fontId="24" fillId="0" borderId="7" xfId="0" applyFont="1" applyBorder="1" applyAlignment="1" applyProtection="1">
      <alignment wrapText="1"/>
    </xf>
    <xf numFmtId="0" fontId="32" fillId="0" borderId="20" xfId="0" applyFont="1" applyBorder="1" applyAlignment="1" applyProtection="1">
      <alignment vertical="center"/>
    </xf>
    <xf numFmtId="0" fontId="32" fillId="0" borderId="1" xfId="0" applyFont="1" applyBorder="1" applyAlignment="1" applyProtection="1">
      <alignment vertical="center"/>
    </xf>
    <xf numFmtId="0" fontId="32" fillId="0" borderId="3" xfId="0" applyFont="1" applyBorder="1" applyAlignment="1" applyProtection="1">
      <alignment vertical="center"/>
    </xf>
    <xf numFmtId="0" fontId="28" fillId="0" borderId="20" xfId="0" applyFont="1" applyBorder="1" applyAlignment="1" applyProtection="1">
      <alignment vertical="distributed" wrapText="1"/>
    </xf>
    <xf numFmtId="0" fontId="28" fillId="0" borderId="1" xfId="0" applyFont="1" applyBorder="1" applyAlignment="1" applyProtection="1">
      <alignment vertical="distributed" wrapText="1"/>
    </xf>
    <xf numFmtId="0" fontId="32" fillId="0" borderId="20" xfId="0" applyFont="1" applyBorder="1" applyProtection="1">
      <alignment vertical="center"/>
    </xf>
    <xf numFmtId="0" fontId="32" fillId="0" borderId="3" xfId="0" applyFont="1" applyBorder="1" applyProtection="1">
      <alignment vertical="center"/>
    </xf>
    <xf numFmtId="0" fontId="28" fillId="0" borderId="4" xfId="0" applyFont="1" applyBorder="1" applyAlignment="1" applyProtection="1">
      <alignment vertical="distributed" wrapText="1"/>
    </xf>
    <xf numFmtId="0" fontId="28" fillId="0" borderId="0" xfId="0" applyFont="1" applyBorder="1" applyAlignment="1" applyProtection="1">
      <alignment vertical="distributed" wrapText="1"/>
    </xf>
    <xf numFmtId="0" fontId="28" fillId="0" borderId="7" xfId="0" applyFont="1" applyBorder="1" applyAlignment="1" applyProtection="1">
      <alignment vertical="distributed" wrapText="1"/>
    </xf>
    <xf numFmtId="0" fontId="32" fillId="0" borderId="31" xfId="0" applyFont="1" applyBorder="1" applyAlignment="1" applyProtection="1">
      <alignment vertical="center"/>
    </xf>
    <xf numFmtId="0" fontId="32" fillId="0" borderId="30" xfId="0" applyFont="1" applyBorder="1" applyAlignment="1" applyProtection="1">
      <alignment vertical="center"/>
    </xf>
    <xf numFmtId="0" fontId="31" fillId="0" borderId="0" xfId="0" applyFont="1" applyBorder="1" applyProtection="1">
      <alignment vertical="center"/>
    </xf>
    <xf numFmtId="0" fontId="38" fillId="0" borderId="20" xfId="0" applyFont="1" applyBorder="1" applyAlignment="1" applyProtection="1">
      <alignment vertical="center"/>
    </xf>
    <xf numFmtId="0" fontId="38" fillId="0" borderId="3" xfId="0" applyFont="1" applyBorder="1" applyAlignment="1" applyProtection="1">
      <alignment vertical="center"/>
    </xf>
    <xf numFmtId="177" fontId="38" fillId="0" borderId="20" xfId="0" applyNumberFormat="1" applyFont="1" applyBorder="1" applyAlignment="1" applyProtection="1">
      <alignment vertical="center"/>
    </xf>
    <xf numFmtId="177" fontId="38" fillId="0" borderId="1" xfId="0" applyNumberFormat="1" applyFont="1" applyBorder="1" applyAlignment="1" applyProtection="1">
      <alignment vertical="center"/>
    </xf>
    <xf numFmtId="0" fontId="28" fillId="0" borderId="0" xfId="0" applyFont="1" applyBorder="1" applyProtection="1">
      <alignment vertical="center"/>
    </xf>
    <xf numFmtId="0" fontId="39" fillId="0" borderId="6" xfId="0" applyFont="1" applyBorder="1" applyAlignment="1" applyProtection="1">
      <alignment vertical="center"/>
    </xf>
    <xf numFmtId="0" fontId="39" fillId="0" borderId="10" xfId="0" applyFont="1" applyBorder="1" applyAlignment="1" applyProtection="1">
      <alignment vertical="center"/>
    </xf>
    <xf numFmtId="177" fontId="39" fillId="0" borderId="6" xfId="0" applyNumberFormat="1" applyFont="1" applyBorder="1" applyAlignment="1" applyProtection="1">
      <alignment vertical="center"/>
    </xf>
    <xf numFmtId="177" fontId="39" fillId="0" borderId="7" xfId="0" applyNumberFormat="1" applyFont="1" applyBorder="1" applyAlignment="1" applyProtection="1">
      <alignment vertical="center"/>
    </xf>
    <xf numFmtId="0" fontId="32" fillId="0" borderId="4" xfId="0" applyFont="1" applyBorder="1" applyAlignment="1" applyProtection="1">
      <alignment horizontal="left" vertical="top"/>
    </xf>
    <xf numFmtId="0" fontId="32" fillId="0" borderId="8" xfId="0" applyFont="1" applyBorder="1" applyAlignment="1" applyProtection="1">
      <alignment horizontal="right" vertical="top"/>
    </xf>
    <xf numFmtId="0" fontId="32" fillId="0" borderId="9" xfId="0" applyFont="1" applyBorder="1" applyAlignment="1" applyProtection="1">
      <alignment horizontal="right" vertical="top"/>
    </xf>
    <xf numFmtId="0" fontId="32" fillId="0" borderId="2" xfId="0" applyFont="1" applyBorder="1" applyAlignment="1" applyProtection="1">
      <alignment horizontal="right" vertical="top"/>
    </xf>
    <xf numFmtId="0" fontId="32" fillId="0" borderId="4" xfId="0" applyFont="1" applyBorder="1" applyAlignment="1" applyProtection="1">
      <alignment horizontal="right" vertical="top"/>
    </xf>
    <xf numFmtId="0" fontId="32" fillId="0" borderId="0" xfId="0" applyFont="1" applyBorder="1" applyAlignment="1" applyProtection="1">
      <alignment horizontal="right" vertical="top"/>
    </xf>
    <xf numFmtId="0" fontId="24" fillId="0" borderId="6" xfId="0" applyFont="1" applyBorder="1" applyProtection="1">
      <alignment vertical="center"/>
    </xf>
    <xf numFmtId="0" fontId="24" fillId="0" borderId="7" xfId="0" applyFont="1" applyBorder="1" applyProtection="1">
      <alignment vertical="center"/>
    </xf>
    <xf numFmtId="0" fontId="24" fillId="0" borderId="10" xfId="0" applyFont="1" applyBorder="1" applyProtection="1">
      <alignment vertical="center"/>
    </xf>
    <xf numFmtId="0" fontId="26" fillId="0" borderId="24" xfId="0" applyFont="1" applyBorder="1" applyAlignment="1" applyProtection="1">
      <alignment vertical="top"/>
    </xf>
    <xf numFmtId="0" fontId="26" fillId="0" borderId="27" xfId="0" applyFont="1" applyBorder="1" applyAlignment="1" applyProtection="1">
      <alignment horizontal="right" vertical="top"/>
    </xf>
    <xf numFmtId="0" fontId="32" fillId="0" borderId="11" xfId="0" applyFont="1" applyBorder="1" applyAlignment="1" applyProtection="1">
      <alignment horizontal="left" vertical="top"/>
    </xf>
    <xf numFmtId="0" fontId="32" fillId="0" borderId="16" xfId="0" applyFont="1" applyBorder="1" applyProtection="1">
      <alignment vertical="center"/>
    </xf>
    <xf numFmtId="0" fontId="24" fillId="0" borderId="19" xfId="0" applyFont="1" applyBorder="1" applyProtection="1">
      <alignment vertical="center"/>
    </xf>
    <xf numFmtId="0" fontId="32" fillId="0" borderId="4" xfId="0" applyFont="1" applyFill="1" applyBorder="1" applyAlignment="1" applyProtection="1">
      <alignment horizontal="right" vertical="top"/>
    </xf>
    <xf numFmtId="0" fontId="32" fillId="0" borderId="32" xfId="0" applyFont="1" applyFill="1" applyBorder="1" applyAlignment="1" applyProtection="1">
      <alignment horizontal="right" vertical="top"/>
    </xf>
    <xf numFmtId="0" fontId="32" fillId="0" borderId="33" xfId="0" applyFont="1" applyFill="1" applyBorder="1" applyAlignment="1" applyProtection="1">
      <alignment horizontal="right" vertical="top"/>
    </xf>
    <xf numFmtId="0" fontId="32" fillId="0" borderId="22" xfId="0" applyFont="1" applyFill="1" applyBorder="1" applyAlignment="1" applyProtection="1">
      <alignment horizontal="right" vertical="top"/>
    </xf>
    <xf numFmtId="0" fontId="32" fillId="0" borderId="34" xfId="0" applyFont="1" applyFill="1" applyBorder="1" applyAlignment="1" applyProtection="1">
      <alignment horizontal="right" vertical="top"/>
    </xf>
    <xf numFmtId="0" fontId="32" fillId="0" borderId="20" xfId="0" applyFont="1" applyBorder="1" applyAlignment="1" applyProtection="1">
      <alignment horizontal="left" vertical="top"/>
    </xf>
    <xf numFmtId="0" fontId="32" fillId="0" borderId="23" xfId="0" applyFont="1" applyBorder="1" applyProtection="1">
      <alignment vertical="center"/>
    </xf>
    <xf numFmtId="0" fontId="32" fillId="0" borderId="33" xfId="0" applyFont="1" applyFill="1" applyBorder="1" applyAlignment="1" applyProtection="1">
      <alignment horizontal="left" vertical="center"/>
    </xf>
    <xf numFmtId="0" fontId="24" fillId="0" borderId="32" xfId="0" applyFont="1" applyFill="1" applyBorder="1" applyProtection="1">
      <alignment vertical="center"/>
    </xf>
    <xf numFmtId="0" fontId="24" fillId="0" borderId="33" xfId="0" applyFont="1" applyFill="1" applyBorder="1" applyProtection="1">
      <alignment vertical="center"/>
    </xf>
    <xf numFmtId="0" fontId="24" fillId="0" borderId="34" xfId="0" applyFont="1" applyFill="1" applyBorder="1" applyProtection="1">
      <alignment vertical="center"/>
    </xf>
    <xf numFmtId="0" fontId="24" fillId="0" borderId="21" xfId="0" applyFont="1" applyFill="1" applyBorder="1" applyProtection="1">
      <alignment vertical="center"/>
    </xf>
    <xf numFmtId="0" fontId="32" fillId="0" borderId="32" xfId="0" applyFont="1" applyFill="1" applyBorder="1" applyAlignment="1" applyProtection="1">
      <alignment horizontal="right" vertical="center"/>
    </xf>
    <xf numFmtId="0" fontId="24" fillId="0" borderId="24" xfId="0" applyFont="1" applyBorder="1" applyProtection="1">
      <alignment vertical="center"/>
    </xf>
    <xf numFmtId="0" fontId="24" fillId="0" borderId="29" xfId="0" applyFont="1" applyBorder="1" applyProtection="1">
      <alignment vertical="center"/>
    </xf>
    <xf numFmtId="0" fontId="32" fillId="0" borderId="2" xfId="0" applyFont="1" applyBorder="1" applyAlignment="1" applyProtection="1">
      <alignment horizontal="left"/>
    </xf>
    <xf numFmtId="0" fontId="32" fillId="0" borderId="33" xfId="0" applyFont="1" applyFill="1" applyBorder="1" applyAlignment="1" applyProtection="1">
      <alignment horizontal="left" vertical="top"/>
    </xf>
    <xf numFmtId="0" fontId="32" fillId="0" borderId="32" xfId="0" applyFont="1" applyFill="1" applyBorder="1" applyProtection="1">
      <alignment vertical="center"/>
    </xf>
    <xf numFmtId="0" fontId="32" fillId="0" borderId="41" xfId="0" applyFont="1" applyFill="1" applyBorder="1" applyAlignment="1" applyProtection="1">
      <alignment horizontal="left" vertical="top"/>
    </xf>
    <xf numFmtId="0" fontId="24" fillId="0" borderId="42" xfId="0" applyFont="1" applyFill="1" applyBorder="1" applyProtection="1">
      <alignment vertical="center"/>
    </xf>
    <xf numFmtId="0" fontId="24" fillId="0" borderId="41" xfId="0" applyFont="1" applyFill="1" applyBorder="1" applyProtection="1">
      <alignment vertical="center"/>
    </xf>
    <xf numFmtId="0" fontId="24" fillId="0" borderId="43" xfId="0" applyFont="1" applyFill="1" applyBorder="1" applyProtection="1">
      <alignment vertical="center"/>
    </xf>
    <xf numFmtId="0" fontId="24" fillId="0" borderId="12" xfId="0" applyFont="1" applyFill="1" applyBorder="1" applyProtection="1">
      <alignment vertical="center"/>
    </xf>
    <xf numFmtId="0" fontId="32" fillId="0" borderId="42" xfId="0" applyFont="1" applyFill="1" applyBorder="1" applyAlignment="1" applyProtection="1">
      <alignment horizontal="right" vertical="top"/>
    </xf>
    <xf numFmtId="0" fontId="32" fillId="0" borderId="41" xfId="0" applyFont="1" applyFill="1" applyBorder="1" applyAlignment="1" applyProtection="1">
      <alignment horizontal="right" vertical="top"/>
    </xf>
    <xf numFmtId="0" fontId="32" fillId="0" borderId="43" xfId="0" applyFont="1" applyFill="1" applyBorder="1" applyAlignment="1" applyProtection="1">
      <alignment horizontal="right" vertical="top"/>
    </xf>
    <xf numFmtId="0" fontId="32" fillId="0" borderId="44" xfId="0" applyFont="1" applyFill="1" applyBorder="1" applyAlignment="1" applyProtection="1">
      <alignment horizontal="right" vertical="top"/>
    </xf>
    <xf numFmtId="0" fontId="24" fillId="0" borderId="2" xfId="0" applyFont="1" applyFill="1" applyBorder="1" applyProtection="1">
      <alignment vertical="center"/>
    </xf>
    <xf numFmtId="0" fontId="32" fillId="0" borderId="0" xfId="0" applyFont="1" applyFill="1" applyBorder="1" applyAlignment="1" applyProtection="1">
      <alignment horizontal="left"/>
    </xf>
    <xf numFmtId="0" fontId="32" fillId="0" borderId="2" xfId="0" applyFont="1" applyFill="1" applyBorder="1" applyAlignment="1" applyProtection="1">
      <alignment horizontal="left"/>
    </xf>
    <xf numFmtId="0" fontId="24" fillId="0" borderId="1" xfId="0" applyFont="1" applyBorder="1" applyAlignment="1" applyProtection="1">
      <alignment vertical="center"/>
    </xf>
    <xf numFmtId="0" fontId="31" fillId="0" borderId="7" xfId="0" applyFont="1" applyBorder="1" applyProtection="1">
      <alignment vertical="center"/>
    </xf>
    <xf numFmtId="0" fontId="24" fillId="0" borderId="7" xfId="0" applyFont="1" applyBorder="1" applyAlignment="1" applyProtection="1">
      <alignment vertical="center"/>
    </xf>
    <xf numFmtId="0" fontId="49" fillId="0" borderId="0" xfId="0" applyFont="1" applyBorder="1" applyAlignment="1" applyProtection="1">
      <alignment vertical="center" textRotation="180"/>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lignment vertical="center"/>
    </xf>
    <xf numFmtId="0" fontId="26" fillId="0" borderId="20" xfId="0" applyFont="1" applyBorder="1" applyAlignment="1">
      <alignment vertical="center"/>
    </xf>
    <xf numFmtId="0" fontId="26" fillId="0" borderId="1" xfId="0" applyFont="1" applyBorder="1" applyAlignment="1">
      <alignment vertical="center"/>
    </xf>
    <xf numFmtId="0" fontId="26" fillId="0" borderId="3" xfId="0" applyFont="1" applyBorder="1" applyAlignment="1">
      <alignment vertical="center"/>
    </xf>
    <xf numFmtId="0" fontId="24" fillId="0" borderId="1" xfId="0" applyFont="1" applyBorder="1">
      <alignment vertical="center"/>
    </xf>
    <xf numFmtId="0" fontId="24" fillId="0" borderId="0" xfId="0" applyFont="1" applyBorder="1">
      <alignment vertical="center"/>
    </xf>
    <xf numFmtId="0" fontId="26" fillId="0" borderId="4" xfId="0" applyFont="1" applyBorder="1" applyAlignment="1">
      <alignment vertical="center"/>
    </xf>
    <xf numFmtId="0" fontId="26" fillId="0" borderId="0" xfId="0" applyFont="1" applyBorder="1" applyAlignment="1">
      <alignment vertical="center"/>
    </xf>
    <xf numFmtId="0" fontId="26" fillId="0" borderId="2" xfId="0" applyFont="1" applyBorder="1" applyAlignment="1">
      <alignment vertical="center"/>
    </xf>
    <xf numFmtId="0" fontId="24" fillId="0" borderId="7" xfId="0" applyFont="1" applyBorder="1" applyAlignment="1">
      <alignment vertical="center" wrapText="1"/>
    </xf>
    <xf numFmtId="0" fontId="26" fillId="0" borderId="6" xfId="0" applyFont="1" applyBorder="1" applyAlignment="1">
      <alignment vertical="center"/>
    </xf>
    <xf numFmtId="0" fontId="26" fillId="0" borderId="7" xfId="0" applyFont="1" applyBorder="1" applyAlignment="1">
      <alignment vertical="center"/>
    </xf>
    <xf numFmtId="0" fontId="26" fillId="0" borderId="10" xfId="0" applyFont="1" applyBorder="1" applyAlignment="1">
      <alignment vertical="center"/>
    </xf>
    <xf numFmtId="0" fontId="24" fillId="0" borderId="2" xfId="0" applyFont="1" applyBorder="1">
      <alignment vertical="center"/>
    </xf>
    <xf numFmtId="0" fontId="24" fillId="0" borderId="20" xfId="0" applyFont="1" applyBorder="1">
      <alignment vertical="center"/>
    </xf>
    <xf numFmtId="0" fontId="32" fillId="0" borderId="1" xfId="0" applyFont="1" applyBorder="1" applyAlignment="1">
      <alignment horizontal="left" vertical="center"/>
    </xf>
    <xf numFmtId="0" fontId="32" fillId="0" borderId="1" xfId="0" applyFont="1" applyBorder="1">
      <alignment vertical="center"/>
    </xf>
    <xf numFmtId="0" fontId="24" fillId="0" borderId="3" xfId="0" applyFont="1" applyBorder="1">
      <alignment vertical="center"/>
    </xf>
    <xf numFmtId="0" fontId="32" fillId="0" borderId="4" xfId="0" applyFont="1" applyBorder="1" applyAlignment="1"/>
    <xf numFmtId="0" fontId="32" fillId="0" borderId="0" xfId="0" applyFont="1" applyBorder="1" applyAlignment="1"/>
    <xf numFmtId="0" fontId="32" fillId="0" borderId="2" xfId="0" applyFont="1" applyBorder="1" applyAlignment="1"/>
    <xf numFmtId="0" fontId="24" fillId="0" borderId="4" xfId="0" applyFont="1" applyBorder="1">
      <alignment vertical="center"/>
    </xf>
    <xf numFmtId="0" fontId="24" fillId="0" borderId="0" xfId="0" applyFont="1" applyFill="1" applyBorder="1">
      <alignment vertical="center"/>
    </xf>
    <xf numFmtId="0" fontId="31" fillId="0" borderId="0" xfId="0" applyFont="1" applyFill="1" applyBorder="1" applyAlignment="1">
      <alignment horizontal="left" vertical="center" wrapText="1"/>
    </xf>
    <xf numFmtId="0" fontId="31" fillId="0" borderId="2" xfId="0" applyFont="1" applyBorder="1" applyAlignment="1">
      <alignment horizontal="left" vertical="center" wrapText="1"/>
    </xf>
    <xf numFmtId="0" fontId="26" fillId="0" borderId="0" xfId="0" applyFont="1" applyFill="1" applyBorder="1">
      <alignment vertical="center"/>
    </xf>
    <xf numFmtId="0" fontId="31" fillId="0" borderId="6" xfId="0" applyFont="1" applyBorder="1" applyAlignment="1"/>
    <xf numFmtId="0" fontId="31" fillId="0" borderId="7" xfId="0" applyFont="1" applyBorder="1" applyAlignment="1"/>
    <xf numFmtId="0" fontId="31" fillId="0" borderId="10" xfId="0" applyFont="1" applyBorder="1" applyAlignment="1"/>
    <xf numFmtId="0" fontId="31" fillId="0" borderId="0" xfId="0" applyFont="1" applyFill="1" applyBorder="1">
      <alignment vertical="center"/>
    </xf>
    <xf numFmtId="0" fontId="31" fillId="0" borderId="2" xfId="0" applyFont="1" applyBorder="1">
      <alignment vertical="center"/>
    </xf>
    <xf numFmtId="0" fontId="32" fillId="0" borderId="20" xfId="0" applyFont="1" applyBorder="1" applyAlignment="1"/>
    <xf numFmtId="0" fontId="32" fillId="0" borderId="1" xfId="0" applyFont="1" applyBorder="1" applyAlignment="1"/>
    <xf numFmtId="0" fontId="32" fillId="0" borderId="3" xfId="0" applyFont="1" applyBorder="1" applyAlignment="1"/>
    <xf numFmtId="0" fontId="31" fillId="0" borderId="0" xfId="0" applyFont="1" applyFill="1" applyBorder="1" applyAlignment="1">
      <alignment vertical="center" wrapText="1"/>
    </xf>
    <xf numFmtId="0" fontId="24" fillId="0" borderId="0" xfId="0" applyFont="1" applyBorder="1" applyAlignment="1">
      <alignment vertical="center"/>
    </xf>
    <xf numFmtId="0" fontId="24"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36" fillId="0" borderId="6" xfId="0" applyFont="1" applyBorder="1" applyAlignment="1"/>
    <xf numFmtId="0" fontId="36" fillId="0" borderId="7" xfId="0" applyFont="1" applyBorder="1" applyAlignment="1"/>
    <xf numFmtId="0" fontId="36" fillId="0" borderId="10" xfId="0" applyFont="1" applyBorder="1" applyAlignment="1"/>
    <xf numFmtId="0" fontId="24" fillId="0" borderId="0" xfId="0" applyFont="1" applyFill="1" applyBorder="1" applyAlignment="1">
      <alignment horizontal="left" vertical="center"/>
    </xf>
    <xf numFmtId="0" fontId="32" fillId="0" borderId="20" xfId="0" applyFont="1" applyBorder="1" applyAlignment="1">
      <alignment vertical="top"/>
    </xf>
    <xf numFmtId="0" fontId="32" fillId="0" borderId="1" xfId="0" applyFont="1" applyBorder="1" applyAlignment="1">
      <alignment vertical="center"/>
    </xf>
    <xf numFmtId="0" fontId="32" fillId="0" borderId="3" xfId="0" applyFont="1" applyBorder="1" applyAlignment="1">
      <alignment vertical="top"/>
    </xf>
    <xf numFmtId="0" fontId="28" fillId="0" borderId="20" xfId="0" applyFont="1" applyBorder="1" applyAlignment="1">
      <alignment vertical="distributed" wrapText="1"/>
    </xf>
    <xf numFmtId="0" fontId="28" fillId="0" borderId="1" xfId="0" applyFont="1" applyBorder="1" applyAlignment="1">
      <alignment vertical="distributed" wrapText="1"/>
    </xf>
    <xf numFmtId="0" fontId="28" fillId="0" borderId="4" xfId="0" applyFont="1" applyBorder="1" applyAlignment="1">
      <alignment vertical="distributed" wrapText="1"/>
    </xf>
    <xf numFmtId="0" fontId="28" fillId="0" borderId="0" xfId="0" applyFont="1" applyBorder="1" applyAlignment="1">
      <alignment vertical="distributed" wrapText="1"/>
    </xf>
    <xf numFmtId="0" fontId="28" fillId="0" borderId="7" xfId="0" applyFont="1" applyBorder="1" applyAlignment="1">
      <alignment vertical="distributed" wrapText="1"/>
    </xf>
    <xf numFmtId="0" fontId="32" fillId="0" borderId="31" xfId="0" applyFont="1" applyBorder="1" applyAlignment="1"/>
    <xf numFmtId="0" fontId="32" fillId="0" borderId="30" xfId="0" applyFont="1" applyBorder="1" applyAlignment="1"/>
    <xf numFmtId="0" fontId="38" fillId="0" borderId="20" xfId="0" applyFont="1" applyBorder="1" applyAlignment="1">
      <alignment vertical="top"/>
    </xf>
    <xf numFmtId="0" fontId="38" fillId="0" borderId="3" xfId="0" applyFont="1" applyBorder="1" applyAlignment="1">
      <alignment vertical="top"/>
    </xf>
    <xf numFmtId="177" fontId="38" fillId="0" borderId="20" xfId="0" applyNumberFormat="1" applyFont="1" applyBorder="1" applyAlignment="1">
      <alignment vertical="top"/>
    </xf>
    <xf numFmtId="177" fontId="38" fillId="0" borderId="1" xfId="0" applyNumberFormat="1" applyFont="1" applyBorder="1" applyAlignment="1">
      <alignment vertical="top"/>
    </xf>
    <xf numFmtId="0" fontId="28" fillId="0" borderId="0" xfId="0" applyFont="1" applyBorder="1">
      <alignment vertical="center"/>
    </xf>
    <xf numFmtId="0" fontId="39" fillId="0" borderId="6" xfId="0" applyFont="1" applyBorder="1" applyAlignment="1">
      <alignment vertical="center"/>
    </xf>
    <xf numFmtId="0" fontId="39" fillId="0" borderId="10" xfId="0" applyFont="1" applyBorder="1" applyAlignment="1">
      <alignment vertical="center"/>
    </xf>
    <xf numFmtId="177" fontId="39" fillId="0" borderId="6" xfId="0" applyNumberFormat="1" applyFont="1" applyBorder="1" applyAlignment="1">
      <alignment vertical="center"/>
    </xf>
    <xf numFmtId="177" fontId="39" fillId="0" borderId="7" xfId="0" applyNumberFormat="1" applyFont="1" applyBorder="1" applyAlignment="1">
      <alignment vertical="center"/>
    </xf>
    <xf numFmtId="0" fontId="32" fillId="0" borderId="4" xfId="0" applyFont="1" applyBorder="1" applyAlignment="1">
      <alignment horizontal="left" vertical="top"/>
    </xf>
    <xf numFmtId="0" fontId="32" fillId="0" borderId="8" xfId="0" applyFont="1" applyBorder="1" applyAlignment="1">
      <alignment horizontal="right" vertical="top"/>
    </xf>
    <xf numFmtId="0" fontId="32" fillId="0" borderId="9" xfId="0" applyFont="1" applyBorder="1" applyAlignment="1">
      <alignment horizontal="right" vertical="top"/>
    </xf>
    <xf numFmtId="0" fontId="32" fillId="0" borderId="2" xfId="0" applyFont="1" applyBorder="1" applyAlignment="1">
      <alignment horizontal="right" vertical="top"/>
    </xf>
    <xf numFmtId="0" fontId="32" fillId="0" borderId="4" xfId="0" applyFont="1" applyBorder="1" applyAlignment="1">
      <alignment horizontal="right" vertical="top"/>
    </xf>
    <xf numFmtId="0" fontId="32" fillId="0" borderId="0" xfId="0" applyFont="1" applyBorder="1" applyAlignment="1">
      <alignment horizontal="right" vertical="top"/>
    </xf>
    <xf numFmtId="0" fontId="24" fillId="0" borderId="6" xfId="0" applyFont="1" applyBorder="1">
      <alignment vertical="center"/>
    </xf>
    <xf numFmtId="0" fontId="24" fillId="0" borderId="7" xfId="0" applyFont="1" applyBorder="1">
      <alignment vertical="center"/>
    </xf>
    <xf numFmtId="0" fontId="24" fillId="0" borderId="10" xfId="0" applyFont="1" applyBorder="1">
      <alignment vertical="center"/>
    </xf>
    <xf numFmtId="0" fontId="24" fillId="0" borderId="2" xfId="0" applyFont="1" applyBorder="1" applyProtection="1">
      <alignment vertical="center"/>
      <protection locked="0"/>
    </xf>
    <xf numFmtId="0" fontId="24" fillId="0" borderId="50" xfId="0" applyFont="1" applyBorder="1" applyAlignment="1">
      <alignment vertical="center"/>
    </xf>
    <xf numFmtId="0" fontId="24" fillId="0" borderId="14" xfId="0" applyFont="1" applyBorder="1" applyAlignment="1">
      <alignment vertical="center"/>
    </xf>
    <xf numFmtId="0" fontId="32" fillId="0" borderId="11" xfId="0" applyFont="1" applyBorder="1" applyAlignment="1">
      <alignment horizontal="left" vertical="top"/>
    </xf>
    <xf numFmtId="0" fontId="32" fillId="0" borderId="16" xfId="0" applyFont="1" applyBorder="1">
      <alignment vertical="center"/>
    </xf>
    <xf numFmtId="0" fontId="24" fillId="0" borderId="52" xfId="0" applyFont="1" applyBorder="1" applyAlignment="1">
      <alignment vertical="center"/>
    </xf>
    <xf numFmtId="0" fontId="24" fillId="0" borderId="2" xfId="0" applyFont="1" applyBorder="1" applyAlignment="1">
      <alignment vertical="center"/>
    </xf>
    <xf numFmtId="0" fontId="24" fillId="0" borderId="19" xfId="0" applyFont="1" applyBorder="1">
      <alignment vertical="center"/>
    </xf>
    <xf numFmtId="0" fontId="32" fillId="0" borderId="4" xfId="0" applyFont="1" applyFill="1" applyBorder="1" applyAlignment="1">
      <alignment horizontal="right" vertical="top"/>
    </xf>
    <xf numFmtId="0" fontId="32" fillId="0" borderId="32" xfId="0" applyFont="1" applyFill="1" applyBorder="1" applyAlignment="1">
      <alignment horizontal="right" vertical="top"/>
    </xf>
    <xf numFmtId="0" fontId="32" fillId="0" borderId="33" xfId="0" applyFont="1" applyFill="1" applyBorder="1" applyAlignment="1">
      <alignment horizontal="right" vertical="top"/>
    </xf>
    <xf numFmtId="0" fontId="32" fillId="0" borderId="22" xfId="0" applyFont="1" applyFill="1" applyBorder="1" applyAlignment="1">
      <alignment horizontal="right" vertical="top"/>
    </xf>
    <xf numFmtId="0" fontId="32" fillId="0" borderId="34" xfId="0" applyFont="1" applyFill="1" applyBorder="1" applyAlignment="1">
      <alignment horizontal="right" vertical="top"/>
    </xf>
    <xf numFmtId="0" fontId="32" fillId="0" borderId="20" xfId="0" applyFont="1" applyBorder="1" applyAlignment="1">
      <alignment horizontal="left" vertical="top"/>
    </xf>
    <xf numFmtId="0" fontId="32" fillId="0" borderId="23" xfId="0" applyFont="1" applyBorder="1">
      <alignment vertical="center"/>
    </xf>
    <xf numFmtId="0" fontId="32" fillId="0" borderId="33" xfId="0" applyFont="1" applyFill="1" applyBorder="1" applyAlignment="1">
      <alignment horizontal="left" vertical="center"/>
    </xf>
    <xf numFmtId="0" fontId="24" fillId="0" borderId="32" xfId="0" applyFont="1" applyFill="1" applyBorder="1">
      <alignment vertical="center"/>
    </xf>
    <xf numFmtId="0" fontId="24" fillId="0" borderId="33" xfId="0" applyFont="1" applyFill="1" applyBorder="1">
      <alignment vertical="center"/>
    </xf>
    <xf numFmtId="0" fontId="24" fillId="0" borderId="34" xfId="0" applyFont="1" applyFill="1" applyBorder="1">
      <alignment vertical="center"/>
    </xf>
    <xf numFmtId="0" fontId="24" fillId="0" borderId="21" xfId="0" applyFont="1" applyFill="1" applyBorder="1">
      <alignment vertical="center"/>
    </xf>
    <xf numFmtId="0" fontId="32" fillId="0" borderId="32" xfId="0" applyFont="1" applyFill="1" applyBorder="1" applyAlignment="1">
      <alignment horizontal="right" vertical="center"/>
    </xf>
    <xf numFmtId="0" fontId="24" fillId="0" borderId="51" xfId="0" applyFont="1" applyBorder="1" applyAlignment="1">
      <alignment vertical="center"/>
    </xf>
    <xf numFmtId="0" fontId="24" fillId="0" borderId="27" xfId="0" applyFont="1" applyBorder="1" applyAlignment="1">
      <alignment vertical="center"/>
    </xf>
    <xf numFmtId="0" fontId="24" fillId="0" borderId="24" xfId="0" applyFont="1" applyBorder="1">
      <alignment vertical="center"/>
    </xf>
    <xf numFmtId="0" fontId="24" fillId="0" borderId="29" xfId="0" applyFont="1" applyBorder="1">
      <alignment vertical="center"/>
    </xf>
    <xf numFmtId="0" fontId="32" fillId="0" borderId="2" xfId="0" applyFont="1" applyBorder="1" applyAlignment="1">
      <alignment horizontal="left"/>
    </xf>
    <xf numFmtId="0" fontId="32" fillId="0" borderId="20" xfId="0" applyFont="1" applyBorder="1" applyAlignment="1">
      <alignment horizontal="left" vertical="center"/>
    </xf>
    <xf numFmtId="0" fontId="32" fillId="0" borderId="3" xfId="0" applyFont="1" applyBorder="1">
      <alignment vertical="center"/>
    </xf>
    <xf numFmtId="0" fontId="32" fillId="0" borderId="33" xfId="0" applyFont="1" applyFill="1" applyBorder="1" applyAlignment="1">
      <alignment horizontal="left" vertical="top"/>
    </xf>
    <xf numFmtId="0" fontId="32" fillId="0" borderId="32" xfId="0" applyFont="1" applyFill="1" applyBorder="1">
      <alignment vertical="center"/>
    </xf>
    <xf numFmtId="0" fontId="32" fillId="0" borderId="41" xfId="0" applyFont="1" applyFill="1" applyBorder="1" applyAlignment="1">
      <alignment horizontal="left" vertical="top"/>
    </xf>
    <xf numFmtId="0" fontId="24" fillId="0" borderId="42" xfId="0" applyFont="1" applyFill="1" applyBorder="1">
      <alignment vertical="center"/>
    </xf>
    <xf numFmtId="0" fontId="24" fillId="0" borderId="41" xfId="0" applyFont="1" applyFill="1" applyBorder="1">
      <alignment vertical="center"/>
    </xf>
    <xf numFmtId="0" fontId="24" fillId="0" borderId="43" xfId="0" applyFont="1" applyFill="1" applyBorder="1">
      <alignment vertical="center"/>
    </xf>
    <xf numFmtId="0" fontId="24" fillId="0" borderId="12" xfId="0" applyFont="1" applyFill="1" applyBorder="1">
      <alignment vertical="center"/>
    </xf>
    <xf numFmtId="0" fontId="32" fillId="0" borderId="42" xfId="0" applyFont="1" applyFill="1" applyBorder="1" applyAlignment="1">
      <alignment horizontal="right" vertical="top"/>
    </xf>
    <xf numFmtId="0" fontId="32" fillId="0" borderId="41" xfId="0" applyFont="1" applyFill="1" applyBorder="1" applyAlignment="1">
      <alignment horizontal="right" vertical="top"/>
    </xf>
    <xf numFmtId="0" fontId="32" fillId="0" borderId="43" xfId="0" applyFont="1" applyFill="1" applyBorder="1" applyAlignment="1">
      <alignment horizontal="right" vertical="top"/>
    </xf>
    <xf numFmtId="0" fontId="32" fillId="0" borderId="44" xfId="0" applyFont="1" applyFill="1" applyBorder="1" applyAlignment="1">
      <alignment horizontal="right" vertical="top"/>
    </xf>
    <xf numFmtId="0" fontId="24" fillId="0" borderId="2" xfId="0" applyFont="1" applyFill="1" applyBorder="1">
      <alignment vertical="center"/>
    </xf>
    <xf numFmtId="0" fontId="32" fillId="0" borderId="0" xfId="0" applyFont="1" applyFill="1" applyBorder="1" applyAlignment="1">
      <alignment horizontal="left"/>
    </xf>
    <xf numFmtId="0" fontId="32" fillId="0" borderId="2" xfId="0" applyFont="1" applyFill="1" applyBorder="1" applyAlignment="1">
      <alignment horizontal="left"/>
    </xf>
    <xf numFmtId="0" fontId="24" fillId="0" borderId="1" xfId="0" applyFont="1" applyBorder="1" applyAlignment="1">
      <alignment vertical="center"/>
    </xf>
    <xf numFmtId="0" fontId="31" fillId="0" borderId="7" xfId="0" applyFont="1" applyBorder="1">
      <alignment vertical="center"/>
    </xf>
    <xf numFmtId="0" fontId="24" fillId="0" borderId="7" xfId="0" applyFont="1" applyBorder="1" applyAlignment="1">
      <alignment vertical="center"/>
    </xf>
    <xf numFmtId="0" fontId="49" fillId="0" borderId="0" xfId="0" applyFont="1" applyAlignment="1">
      <alignment vertical="center" textRotation="180"/>
    </xf>
    <xf numFmtId="0" fontId="24" fillId="0" borderId="0" xfId="0" applyFont="1" applyBorder="1" applyAlignment="1">
      <alignment vertical="center" wrapText="1"/>
    </xf>
    <xf numFmtId="0" fontId="24" fillId="0" borderId="0" xfId="0" applyFont="1" applyFill="1" applyBorder="1" applyAlignment="1">
      <alignment vertical="center" textRotation="255"/>
    </xf>
    <xf numFmtId="0" fontId="31" fillId="0" borderId="20" xfId="0" applyFont="1" applyBorder="1" applyAlignment="1"/>
    <xf numFmtId="0" fontId="31" fillId="0" borderId="1" xfId="0" applyFont="1" applyBorder="1" applyAlignment="1"/>
    <xf numFmtId="0" fontId="31" fillId="0" borderId="3" xfId="0" applyFont="1" applyBorder="1" applyAlignment="1"/>
    <xf numFmtId="177" fontId="24" fillId="0" borderId="0" xfId="0" applyNumberFormat="1" applyFont="1" applyFill="1" applyBorder="1" applyAlignment="1">
      <alignment vertical="center"/>
    </xf>
    <xf numFmtId="177" fontId="26" fillId="0" borderId="0" xfId="0" applyNumberFormat="1"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vertical="center" wrapText="1"/>
    </xf>
    <xf numFmtId="177" fontId="24" fillId="0" borderId="0" xfId="0" applyNumberFormat="1" applyFont="1" applyFill="1" applyBorder="1">
      <alignment vertical="center"/>
    </xf>
    <xf numFmtId="177" fontId="26" fillId="0" borderId="0" xfId="0" applyNumberFormat="1" applyFont="1" applyFill="1" applyBorder="1">
      <alignment vertical="center"/>
    </xf>
    <xf numFmtId="0" fontId="36" fillId="0" borderId="20" xfId="0" applyFont="1" applyBorder="1" applyAlignment="1"/>
    <xf numFmtId="0" fontId="36" fillId="0" borderId="1" xfId="0" applyFont="1" applyBorder="1" applyAlignment="1"/>
    <xf numFmtId="0" fontId="36" fillId="0" borderId="3" xfId="0" applyFont="1" applyBorder="1" applyAlignment="1"/>
    <xf numFmtId="0" fontId="31" fillId="0" borderId="20" xfId="0" applyFont="1" applyBorder="1" applyAlignment="1" applyProtection="1">
      <alignment vertical="center"/>
      <protection locked="0"/>
    </xf>
    <xf numFmtId="0" fontId="31" fillId="0" borderId="1" xfId="0" applyFont="1" applyBorder="1" applyAlignment="1" applyProtection="1">
      <alignment vertical="center"/>
      <protection locked="0"/>
    </xf>
    <xf numFmtId="0" fontId="31" fillId="0" borderId="3" xfId="0" applyFont="1" applyBorder="1" applyAlignment="1" applyProtection="1">
      <alignment vertical="center"/>
      <protection locked="0"/>
    </xf>
    <xf numFmtId="0" fontId="24" fillId="0" borderId="20" xfId="0" applyFont="1" applyBorder="1" applyProtection="1">
      <alignment vertical="center"/>
      <protection locked="0"/>
    </xf>
    <xf numFmtId="0" fontId="24" fillId="0" borderId="1" xfId="0" applyFont="1" applyBorder="1" applyProtection="1">
      <alignment vertical="center"/>
      <protection locked="0"/>
    </xf>
    <xf numFmtId="0" fontId="24" fillId="0" borderId="3" xfId="0" applyFont="1" applyBorder="1" applyProtection="1">
      <alignment vertical="center"/>
      <protection locked="0"/>
    </xf>
    <xf numFmtId="0" fontId="28" fillId="0" borderId="0" xfId="0" applyFont="1" applyFill="1" applyBorder="1">
      <alignment vertical="center"/>
    </xf>
    <xf numFmtId="0" fontId="24" fillId="0" borderId="4" xfId="0" applyFont="1" applyBorder="1" applyProtection="1">
      <alignment vertical="center"/>
      <protection locked="0"/>
    </xf>
    <xf numFmtId="0" fontId="24" fillId="0" borderId="0" xfId="0" applyFont="1" applyFill="1" applyBorder="1" applyAlignment="1">
      <alignment vertical="center"/>
    </xf>
    <xf numFmtId="0" fontId="24" fillId="0" borderId="11" xfId="0" applyFont="1" applyBorder="1" applyProtection="1">
      <alignment vertical="center"/>
      <protection locked="0"/>
    </xf>
    <xf numFmtId="0" fontId="24" fillId="0" borderId="16" xfId="0" applyFont="1" applyBorder="1" applyProtection="1">
      <alignment vertical="center"/>
      <protection locked="0"/>
    </xf>
    <xf numFmtId="0" fontId="24" fillId="0" borderId="6" xfId="0" applyFont="1" applyBorder="1" applyProtection="1">
      <alignment vertical="center"/>
      <protection locked="0"/>
    </xf>
    <xf numFmtId="0" fontId="24" fillId="0" borderId="19" xfId="0" applyFont="1" applyBorder="1" applyProtection="1">
      <alignment vertical="center"/>
      <protection locked="0"/>
    </xf>
    <xf numFmtId="0" fontId="32" fillId="0" borderId="0" xfId="0" applyFont="1" applyFill="1" applyBorder="1" applyAlignment="1">
      <alignment horizontal="right" vertical="top"/>
    </xf>
    <xf numFmtId="0" fontId="24" fillId="0" borderId="23" xfId="0" applyFont="1" applyBorder="1" applyProtection="1">
      <alignment vertical="center"/>
      <protection locked="0"/>
    </xf>
    <xf numFmtId="0" fontId="24" fillId="0" borderId="24" xfId="0" applyFont="1" applyBorder="1" applyProtection="1">
      <alignment vertical="center"/>
      <protection locked="0"/>
    </xf>
    <xf numFmtId="0" fontId="24" fillId="0" borderId="29" xfId="0" applyFont="1" applyBorder="1" applyProtection="1">
      <alignment vertical="center"/>
      <protection locked="0"/>
    </xf>
    <xf numFmtId="0" fontId="24" fillId="0" borderId="11" xfId="0" applyFont="1" applyBorder="1" applyAlignment="1">
      <alignment vertical="center"/>
    </xf>
    <xf numFmtId="0" fontId="24" fillId="0" borderId="15" xfId="0" applyFont="1" applyBorder="1" applyAlignment="1" applyProtection="1">
      <alignment vertical="center"/>
      <protection locked="0"/>
    </xf>
    <xf numFmtId="0" fontId="24" fillId="0" borderId="4" xfId="0" applyFont="1" applyBorder="1" applyAlignment="1">
      <alignment vertical="center"/>
    </xf>
    <xf numFmtId="0" fontId="24" fillId="0" borderId="0" xfId="0" applyFont="1" applyBorder="1" applyAlignment="1" applyProtection="1">
      <alignment vertical="center"/>
      <protection locked="0"/>
    </xf>
    <xf numFmtId="0" fontId="24" fillId="0" borderId="7" xfId="0" applyFont="1" applyBorder="1" applyAlignment="1" applyProtection="1">
      <alignment vertical="center"/>
      <protection locked="0"/>
    </xf>
    <xf numFmtId="0" fontId="24" fillId="0" borderId="4" xfId="0" applyFont="1" applyBorder="1" applyAlignment="1">
      <alignment vertical="center" wrapText="1"/>
    </xf>
    <xf numFmtId="0" fontId="24" fillId="0" borderId="1" xfId="0" applyFont="1" applyBorder="1" applyAlignment="1" applyProtection="1">
      <alignment vertical="center"/>
      <protection locked="0"/>
    </xf>
    <xf numFmtId="0" fontId="24" fillId="0" borderId="6" xfId="0" applyFont="1" applyBorder="1" applyAlignment="1">
      <alignment vertical="center"/>
    </xf>
    <xf numFmtId="0" fontId="24" fillId="0" borderId="10" xfId="0" applyFont="1" applyBorder="1" applyAlignment="1">
      <alignment vertical="center"/>
    </xf>
    <xf numFmtId="0" fontId="50" fillId="0" borderId="0" xfId="0" applyFont="1" applyBorder="1" applyAlignment="1">
      <alignment vertical="center"/>
    </xf>
    <xf numFmtId="0" fontId="51" fillId="0" borderId="0" xfId="0" applyFont="1" applyBorder="1" applyAlignment="1">
      <alignment vertical="center"/>
    </xf>
    <xf numFmtId="0" fontId="28" fillId="0" borderId="0" xfId="0" applyFont="1" applyBorder="1" applyAlignment="1">
      <alignment vertical="top" wrapText="1"/>
    </xf>
    <xf numFmtId="0" fontId="28" fillId="0" borderId="0" xfId="0" applyFont="1" applyBorder="1" applyAlignment="1">
      <alignment vertical="top"/>
    </xf>
    <xf numFmtId="0" fontId="48" fillId="0" borderId="0" xfId="0" applyFont="1" applyFill="1" applyBorder="1" applyAlignment="1">
      <alignment vertical="center"/>
    </xf>
    <xf numFmtId="0" fontId="32" fillId="0" borderId="1" xfId="0" applyFont="1" applyFill="1" applyBorder="1">
      <alignment vertical="center"/>
    </xf>
    <xf numFmtId="0" fontId="32" fillId="0" borderId="20" xfId="0" applyFont="1" applyBorder="1" applyAlignment="1">
      <alignment vertical="center"/>
    </xf>
    <xf numFmtId="0" fontId="32" fillId="0" borderId="3" xfId="0" applyFont="1" applyBorder="1" applyAlignment="1">
      <alignment vertical="center"/>
    </xf>
    <xf numFmtId="0" fontId="32" fillId="0" borderId="20" xfId="0" applyFont="1" applyBorder="1">
      <alignment vertical="center"/>
    </xf>
    <xf numFmtId="0" fontId="32" fillId="0" borderId="31" xfId="0" applyFont="1" applyBorder="1" applyAlignment="1">
      <alignment vertical="center"/>
    </xf>
    <xf numFmtId="0" fontId="32" fillId="0" borderId="30" xfId="0" applyFont="1" applyBorder="1" applyAlignment="1">
      <alignment vertical="center"/>
    </xf>
    <xf numFmtId="0" fontId="31" fillId="0" borderId="0" xfId="0" applyFont="1">
      <alignment vertical="center"/>
    </xf>
    <xf numFmtId="0" fontId="38" fillId="0" borderId="20" xfId="0" applyFont="1" applyBorder="1" applyAlignment="1">
      <alignment vertical="center"/>
    </xf>
    <xf numFmtId="0" fontId="38" fillId="0" borderId="3" xfId="0" applyFont="1" applyBorder="1" applyAlignment="1">
      <alignment vertical="center"/>
    </xf>
    <xf numFmtId="177" fontId="38" fillId="0" borderId="20" xfId="0" applyNumberFormat="1" applyFont="1" applyBorder="1" applyAlignment="1">
      <alignment vertical="center"/>
    </xf>
    <xf numFmtId="177" fontId="38" fillId="0" borderId="1" xfId="0" applyNumberFormat="1" applyFont="1" applyBorder="1" applyAlignment="1">
      <alignment vertical="center"/>
    </xf>
    <xf numFmtId="0" fontId="32" fillId="0" borderId="11" xfId="0" applyFont="1" applyBorder="1" applyAlignment="1" applyProtection="1">
      <alignment horizontal="left" vertical="top"/>
      <protection locked="0"/>
    </xf>
    <xf numFmtId="0" fontId="32" fillId="0" borderId="16" xfId="0" applyFont="1" applyBorder="1" applyProtection="1">
      <alignment vertical="center"/>
      <protection locked="0"/>
    </xf>
    <xf numFmtId="0" fontId="32" fillId="0" borderId="20" xfId="0" applyFont="1" applyBorder="1" applyAlignment="1" applyProtection="1">
      <alignment horizontal="left" vertical="top"/>
      <protection locked="0"/>
    </xf>
    <xf numFmtId="0" fontId="32" fillId="0" borderId="23" xfId="0" applyFont="1" applyBorder="1" applyProtection="1">
      <alignment vertical="center"/>
      <protection locked="0"/>
    </xf>
    <xf numFmtId="0" fontId="32" fillId="0" borderId="33" xfId="0" applyFont="1" applyFill="1" applyBorder="1" applyAlignment="1" applyProtection="1">
      <alignment horizontal="left" vertical="center"/>
      <protection locked="0"/>
    </xf>
    <xf numFmtId="0" fontId="24" fillId="0" borderId="32" xfId="0" applyFont="1" applyFill="1" applyBorder="1" applyProtection="1">
      <alignment vertical="center"/>
      <protection locked="0"/>
    </xf>
    <xf numFmtId="0" fontId="24" fillId="0" borderId="33" xfId="0" applyFont="1" applyFill="1" applyBorder="1" applyProtection="1">
      <alignment vertical="center"/>
      <protection locked="0"/>
    </xf>
    <xf numFmtId="0" fontId="24" fillId="0" borderId="34" xfId="0" applyFont="1" applyFill="1" applyBorder="1" applyProtection="1">
      <alignment vertical="center"/>
      <protection locked="0"/>
    </xf>
    <xf numFmtId="0" fontId="24" fillId="0" borderId="21" xfId="0" applyFont="1" applyFill="1" applyBorder="1" applyProtection="1">
      <alignment vertical="center"/>
      <protection locked="0"/>
    </xf>
    <xf numFmtId="0" fontId="32" fillId="0" borderId="32" xfId="0" applyFont="1" applyFill="1" applyBorder="1" applyAlignment="1" applyProtection="1">
      <alignment horizontal="right" vertical="center"/>
      <protection locked="0"/>
    </xf>
    <xf numFmtId="0" fontId="24" fillId="0" borderId="15" xfId="0" applyFont="1" applyBorder="1" applyAlignment="1">
      <alignment vertical="center"/>
    </xf>
    <xf numFmtId="0" fontId="32" fillId="0" borderId="33" xfId="0" applyFont="1" applyFill="1" applyBorder="1" applyAlignment="1" applyProtection="1">
      <alignment horizontal="left" vertical="top"/>
      <protection locked="0"/>
    </xf>
    <xf numFmtId="0" fontId="32" fillId="0" borderId="32" xfId="0" applyFont="1" applyFill="1" applyBorder="1" applyProtection="1">
      <alignment vertical="center"/>
      <protection locked="0"/>
    </xf>
    <xf numFmtId="0" fontId="32" fillId="0" borderId="41" xfId="0" applyFont="1" applyFill="1" applyBorder="1" applyAlignment="1" applyProtection="1">
      <alignment horizontal="left" vertical="top"/>
      <protection locked="0"/>
    </xf>
    <xf numFmtId="0" fontId="24" fillId="0" borderId="42" xfId="0" applyFont="1" applyFill="1" applyBorder="1" applyProtection="1">
      <alignment vertical="center"/>
      <protection locked="0"/>
    </xf>
    <xf numFmtId="0" fontId="24" fillId="0" borderId="41" xfId="0" applyFont="1" applyFill="1" applyBorder="1" applyProtection="1">
      <alignment vertical="center"/>
      <protection locked="0"/>
    </xf>
    <xf numFmtId="0" fontId="24" fillId="0" borderId="43" xfId="0" applyFont="1" applyFill="1" applyBorder="1" applyProtection="1">
      <alignment vertical="center"/>
      <protection locked="0"/>
    </xf>
    <xf numFmtId="0" fontId="24" fillId="0" borderId="12" xfId="0" applyFont="1" applyFill="1" applyBorder="1" applyProtection="1">
      <alignment vertical="center"/>
      <protection locked="0"/>
    </xf>
    <xf numFmtId="0" fontId="32" fillId="0" borderId="42" xfId="0" applyFont="1" applyFill="1" applyBorder="1" applyAlignment="1" applyProtection="1">
      <alignment horizontal="right" vertical="top"/>
      <protection locked="0"/>
    </xf>
    <xf numFmtId="0" fontId="32" fillId="0" borderId="41" xfId="0" applyFont="1" applyFill="1" applyBorder="1" applyAlignment="1" applyProtection="1">
      <alignment horizontal="right" vertical="top"/>
      <protection locked="0"/>
    </xf>
    <xf numFmtId="0" fontId="32" fillId="0" borderId="43" xfId="0" applyFont="1" applyFill="1" applyBorder="1" applyAlignment="1" applyProtection="1">
      <alignment horizontal="right" vertical="top"/>
      <protection locked="0"/>
    </xf>
    <xf numFmtId="0" fontId="32" fillId="0" borderId="44" xfId="0" applyFont="1" applyFill="1" applyBorder="1" applyAlignment="1" applyProtection="1">
      <alignment horizontal="right" vertical="top"/>
      <protection locked="0"/>
    </xf>
    <xf numFmtId="0" fontId="0" fillId="5" borderId="0" xfId="0" applyFill="1">
      <alignment vertical="center"/>
    </xf>
    <xf numFmtId="0" fontId="0" fillId="5" borderId="88" xfId="0" applyFill="1" applyBorder="1">
      <alignment vertical="center"/>
    </xf>
    <xf numFmtId="0" fontId="0" fillId="6" borderId="0" xfId="0" applyFill="1">
      <alignment vertical="center"/>
    </xf>
    <xf numFmtId="0" fontId="0" fillId="6" borderId="88" xfId="0" applyFill="1" applyBorder="1">
      <alignment vertical="center"/>
    </xf>
    <xf numFmtId="0" fontId="0" fillId="0" borderId="0" xfId="0" applyProtection="1">
      <alignment vertical="center"/>
    </xf>
    <xf numFmtId="0" fontId="0" fillId="0" borderId="0" xfId="0" applyAlignment="1" applyProtection="1">
      <alignment vertical="center" wrapText="1"/>
    </xf>
    <xf numFmtId="0" fontId="0" fillId="0" borderId="0" xfId="0" applyAlignment="1" applyProtection="1">
      <alignment horizontal="left" vertical="top" wrapText="1"/>
    </xf>
    <xf numFmtId="49" fontId="0" fillId="0" borderId="0" xfId="0" applyNumberFormat="1" applyBorder="1" applyAlignment="1" applyProtection="1">
      <alignment vertical="top" wrapText="1"/>
    </xf>
    <xf numFmtId="49" fontId="0" fillId="0" borderId="0" xfId="0" applyNumberFormat="1" applyBorder="1" applyAlignment="1" applyProtection="1">
      <alignment vertical="top"/>
    </xf>
    <xf numFmtId="0" fontId="0" fillId="0" borderId="0" xfId="0" applyAlignment="1" applyProtection="1">
      <alignment vertical="center"/>
    </xf>
    <xf numFmtId="0" fontId="0" fillId="0" borderId="101" xfId="0" applyBorder="1" applyProtection="1">
      <alignment vertical="center"/>
    </xf>
    <xf numFmtId="0" fontId="0" fillId="0" borderId="102" xfId="0" applyBorder="1" applyProtection="1">
      <alignment vertical="center"/>
    </xf>
    <xf numFmtId="0" fontId="0" fillId="0" borderId="103" xfId="0" applyBorder="1" applyAlignment="1" applyProtection="1">
      <alignment vertical="center" wrapText="1"/>
    </xf>
    <xf numFmtId="0" fontId="0" fillId="0" borderId="104" xfId="0" applyBorder="1" applyAlignment="1" applyProtection="1">
      <alignment horizontal="right" vertical="center"/>
    </xf>
    <xf numFmtId="0" fontId="0" fillId="0" borderId="0" xfId="0" applyBorder="1" applyProtection="1">
      <alignment vertical="center"/>
    </xf>
    <xf numFmtId="0" fontId="0" fillId="0" borderId="105" xfId="0" applyBorder="1" applyAlignment="1" applyProtection="1">
      <alignment vertical="center" wrapText="1"/>
    </xf>
    <xf numFmtId="0" fontId="14" fillId="2" borderId="0" xfId="1" applyProtection="1">
      <alignment vertical="center"/>
    </xf>
    <xf numFmtId="0" fontId="0" fillId="0" borderId="104" xfId="0" applyBorder="1" applyProtection="1">
      <alignment vertical="center"/>
    </xf>
    <xf numFmtId="0" fontId="1" fillId="0" borderId="0" xfId="5" applyProtection="1">
      <alignment vertical="center"/>
    </xf>
    <xf numFmtId="0" fontId="22" fillId="0" borderId="104" xfId="0" applyFont="1" applyBorder="1" applyAlignment="1" applyProtection="1">
      <alignment horizontal="right" vertical="center"/>
    </xf>
    <xf numFmtId="180" fontId="16" fillId="4" borderId="97" xfId="3" applyNumberFormat="1" applyBorder="1" applyProtection="1">
      <alignment vertical="center"/>
    </xf>
    <xf numFmtId="0" fontId="0" fillId="7" borderId="104" xfId="0" applyFill="1" applyBorder="1" applyAlignment="1" applyProtection="1">
      <alignment horizontal="right" vertical="center"/>
    </xf>
    <xf numFmtId="180" fontId="15" fillId="7" borderId="97" xfId="2" applyNumberFormat="1" applyFill="1" applyBorder="1" applyProtection="1">
      <alignment vertical="center"/>
    </xf>
    <xf numFmtId="0" fontId="0" fillId="7" borderId="0" xfId="0" applyFill="1" applyBorder="1" applyProtection="1">
      <alignment vertical="center"/>
    </xf>
    <xf numFmtId="0" fontId="0" fillId="7" borderId="105" xfId="0" applyFill="1" applyBorder="1" applyAlignment="1" applyProtection="1">
      <alignment vertical="center" wrapText="1"/>
    </xf>
    <xf numFmtId="0" fontId="0" fillId="0" borderId="106" xfId="0" applyBorder="1" applyProtection="1">
      <alignment vertical="center"/>
    </xf>
    <xf numFmtId="0" fontId="0" fillId="0" borderId="107" xfId="0" applyBorder="1" applyProtection="1">
      <alignment vertical="center"/>
    </xf>
    <xf numFmtId="0" fontId="0" fillId="0" borderId="108" xfId="0" applyBorder="1" applyAlignment="1" applyProtection="1">
      <alignment vertical="center" wrapText="1"/>
    </xf>
    <xf numFmtId="0" fontId="0" fillId="0" borderId="0" xfId="0" applyAlignment="1" applyProtection="1">
      <alignment vertical="top" wrapText="1"/>
    </xf>
    <xf numFmtId="49" fontId="15" fillId="3" borderId="97" xfId="2" applyNumberFormat="1" applyAlignment="1" applyProtection="1">
      <alignment horizontal="center" vertical="center"/>
      <protection locked="0"/>
    </xf>
    <xf numFmtId="0" fontId="15" fillId="3" borderId="97" xfId="2" applyAlignment="1" applyProtection="1">
      <alignment vertical="center" wrapText="1"/>
      <protection locked="0"/>
    </xf>
    <xf numFmtId="0" fontId="24" fillId="0" borderId="4" xfId="0" applyFont="1" applyBorder="1" applyAlignment="1">
      <alignment horizontal="center" vertical="center"/>
    </xf>
    <xf numFmtId="0" fontId="24" fillId="0" borderId="2" xfId="0" applyFont="1" applyBorder="1" applyAlignment="1">
      <alignment horizontal="center" vertical="center"/>
    </xf>
    <xf numFmtId="0" fontId="28" fillId="0" borderId="7" xfId="0" applyFont="1" applyBorder="1" applyAlignment="1">
      <alignment horizontal="center" vertical="center"/>
    </xf>
    <xf numFmtId="0" fontId="28" fillId="0" borderId="10" xfId="0" applyFont="1" applyBorder="1" applyAlignment="1">
      <alignment horizontal="center" vertical="center"/>
    </xf>
    <xf numFmtId="0" fontId="28" fillId="0" borderId="7" xfId="0" applyFont="1" applyBorder="1" applyAlignment="1" applyProtection="1">
      <alignment vertical="center"/>
    </xf>
    <xf numFmtId="0" fontId="28" fillId="0" borderId="7" xfId="0" applyFont="1" applyBorder="1" applyAlignment="1">
      <alignment vertical="center"/>
    </xf>
    <xf numFmtId="0" fontId="20" fillId="0" borderId="0" xfId="0" applyFont="1">
      <alignment vertical="center"/>
    </xf>
    <xf numFmtId="0" fontId="20" fillId="0" borderId="0" xfId="0" applyFont="1" applyAlignment="1">
      <alignment vertical="center"/>
    </xf>
    <xf numFmtId="0" fontId="20" fillId="0" borderId="88" xfId="0" applyFont="1" applyBorder="1" applyAlignment="1">
      <alignment vertical="center"/>
    </xf>
    <xf numFmtId="0" fontId="0" fillId="0" borderId="0" xfId="0" applyBorder="1">
      <alignment vertical="center"/>
    </xf>
    <xf numFmtId="0" fontId="20" fillId="0" borderId="0" xfId="0" applyFont="1" applyBorder="1" applyAlignment="1">
      <alignment vertical="center"/>
    </xf>
    <xf numFmtId="3" fontId="0" fillId="0" borderId="109" xfId="0" applyNumberFormat="1" applyBorder="1">
      <alignment vertical="center"/>
    </xf>
    <xf numFmtId="0" fontId="0" fillId="8" borderId="0" xfId="0" applyFill="1" applyBorder="1">
      <alignment vertical="center"/>
    </xf>
    <xf numFmtId="0" fontId="54" fillId="0" borderId="0" xfId="0" applyFont="1" applyBorder="1">
      <alignment vertical="center"/>
    </xf>
    <xf numFmtId="0" fontId="55" fillId="0" borderId="0" xfId="0" applyFont="1">
      <alignment vertical="center"/>
    </xf>
    <xf numFmtId="0" fontId="0" fillId="0" borderId="0" xfId="0" applyFill="1" applyProtection="1">
      <alignment vertical="center"/>
    </xf>
    <xf numFmtId="0" fontId="0" fillId="0" borderId="0" xfId="0" applyFill="1" applyBorder="1" applyProtection="1">
      <alignment vertical="center"/>
    </xf>
    <xf numFmtId="0" fontId="0" fillId="0" borderId="105" xfId="0" applyFill="1" applyBorder="1" applyAlignment="1" applyProtection="1">
      <alignment vertical="center" wrapText="1"/>
    </xf>
    <xf numFmtId="0" fontId="14" fillId="0" borderId="0" xfId="1" applyFill="1" applyProtection="1">
      <alignment vertical="center"/>
    </xf>
    <xf numFmtId="0" fontId="0" fillId="0" borderId="104" xfId="0" applyFill="1" applyBorder="1" applyAlignment="1" applyProtection="1">
      <alignment horizontal="left" vertical="center"/>
    </xf>
    <xf numFmtId="49" fontId="0" fillId="0" borderId="0" xfId="0" applyNumberFormat="1">
      <alignment vertical="center"/>
    </xf>
    <xf numFmtId="0" fontId="14" fillId="2" borderId="0" xfId="1">
      <alignment vertical="center"/>
    </xf>
    <xf numFmtId="0" fontId="15" fillId="0" borderId="110" xfId="2" applyFill="1" applyBorder="1" applyAlignment="1" applyProtection="1">
      <alignment vertical="center" wrapText="1"/>
    </xf>
    <xf numFmtId="178" fontId="15" fillId="0" borderId="110" xfId="2" applyNumberFormat="1" applyFill="1" applyBorder="1" applyAlignment="1" applyProtection="1">
      <alignment horizontal="center" vertical="center"/>
    </xf>
    <xf numFmtId="0" fontId="0" fillId="0" borderId="105" xfId="0" applyFont="1" applyBorder="1" applyAlignment="1" applyProtection="1">
      <alignment vertical="center" wrapText="1"/>
    </xf>
    <xf numFmtId="49" fontId="15" fillId="3" borderId="97" xfId="2" applyNumberFormat="1" applyBorder="1" applyAlignment="1" applyProtection="1">
      <alignment horizontal="center" vertical="center" wrapText="1"/>
      <protection locked="0"/>
    </xf>
    <xf numFmtId="0" fontId="0" fillId="0" borderId="0" xfId="0" applyAlignment="1">
      <alignment vertical="center" wrapText="1"/>
    </xf>
    <xf numFmtId="0" fontId="21" fillId="0" borderId="0" xfId="4" applyAlignment="1" applyProtection="1">
      <alignment horizontal="left" vertical="center"/>
      <protection locked="0"/>
    </xf>
    <xf numFmtId="0" fontId="0" fillId="0" borderId="0" xfId="0" applyAlignment="1" applyProtection="1">
      <alignment horizontal="center" vertical="center"/>
    </xf>
    <xf numFmtId="0" fontId="0" fillId="0" borderId="0" xfId="0" applyAlignment="1" applyProtection="1">
      <alignment horizontal="left" vertical="top" wrapText="1"/>
    </xf>
    <xf numFmtId="49" fontId="0" fillId="0" borderId="98" xfId="0" applyNumberFormat="1" applyBorder="1" applyAlignment="1" applyProtection="1">
      <alignment vertical="top" wrapText="1"/>
    </xf>
    <xf numFmtId="49" fontId="0" fillId="0" borderId="99" xfId="0" applyNumberFormat="1" applyBorder="1" applyAlignment="1" applyProtection="1">
      <alignment vertical="top"/>
    </xf>
    <xf numFmtId="49" fontId="0" fillId="0" borderId="100" xfId="0" applyNumberFormat="1" applyBorder="1" applyAlignment="1" applyProtection="1">
      <alignment vertical="top"/>
    </xf>
    <xf numFmtId="0" fontId="20" fillId="0" borderId="98" xfId="0" applyFont="1" applyBorder="1" applyAlignment="1" applyProtection="1">
      <alignment horizontal="left" vertical="top"/>
    </xf>
    <xf numFmtId="0" fontId="20" fillId="0" borderId="99" xfId="0" applyFont="1" applyBorder="1" applyAlignment="1" applyProtection="1">
      <alignment horizontal="left" vertical="top"/>
    </xf>
    <xf numFmtId="0" fontId="20" fillId="0" borderId="100" xfId="0" applyFont="1" applyBorder="1" applyAlignment="1" applyProtection="1">
      <alignment horizontal="left" vertical="top"/>
    </xf>
    <xf numFmtId="0" fontId="4" fillId="0" borderId="4"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2" xfId="0" applyFont="1" applyBorder="1" applyAlignment="1" applyProtection="1">
      <alignment horizontal="left" vertical="top" wrapText="1"/>
    </xf>
    <xf numFmtId="0" fontId="24" fillId="0" borderId="4" xfId="0" applyFont="1" applyBorder="1" applyAlignment="1" applyProtection="1">
      <alignment horizontal="left" vertical="top" wrapText="1"/>
    </xf>
    <xf numFmtId="0" fontId="10" fillId="0" borderId="4" xfId="0" applyFont="1" applyBorder="1" applyAlignment="1" applyProtection="1">
      <alignment horizontal="right" vertical="center" wrapText="1"/>
    </xf>
    <xf numFmtId="0" fontId="26" fillId="0" borderId="0" xfId="0" applyFont="1" applyBorder="1" applyAlignment="1" applyProtection="1">
      <alignment horizontal="right" vertical="center" wrapText="1"/>
    </xf>
    <xf numFmtId="0" fontId="26" fillId="0" borderId="4" xfId="0" applyFont="1" applyBorder="1" applyAlignment="1" applyProtection="1">
      <alignment horizontal="right" vertical="center" wrapText="1"/>
    </xf>
    <xf numFmtId="0" fontId="4" fillId="0" borderId="4" xfId="0" applyFont="1" applyBorder="1" applyAlignment="1" applyProtection="1">
      <alignment horizontal="left" vertical="center"/>
    </xf>
    <xf numFmtId="0" fontId="24" fillId="0" borderId="0" xfId="0" applyFont="1" applyBorder="1" applyAlignment="1" applyProtection="1">
      <alignment horizontal="left" vertical="center"/>
    </xf>
    <xf numFmtId="0" fontId="24" fillId="0" borderId="2" xfId="0" applyFont="1" applyBorder="1" applyAlignment="1" applyProtection="1">
      <alignment horizontal="left" vertical="center"/>
    </xf>
    <xf numFmtId="0" fontId="4" fillId="0" borderId="0" xfId="0" applyFont="1" applyBorder="1" applyAlignment="1" applyProtection="1">
      <alignment horizontal="left" wrapText="1"/>
    </xf>
    <xf numFmtId="0" fontId="24" fillId="0" borderId="0" xfId="0" applyFont="1" applyBorder="1" applyAlignment="1" applyProtection="1">
      <alignment horizontal="left" wrapText="1"/>
    </xf>
    <xf numFmtId="0" fontId="24" fillId="0" borderId="2" xfId="0" applyFont="1" applyBorder="1" applyAlignment="1" applyProtection="1">
      <alignment horizontal="left" wrapText="1"/>
    </xf>
    <xf numFmtId="0" fontId="24" fillId="0" borderId="7" xfId="0" applyFont="1" applyBorder="1" applyAlignment="1" applyProtection="1">
      <alignment horizontal="left" wrapText="1"/>
    </xf>
    <xf numFmtId="0" fontId="24" fillId="0" borderId="10" xfId="0" applyFont="1" applyBorder="1" applyAlignment="1" applyProtection="1">
      <alignment horizontal="left" wrapText="1"/>
    </xf>
    <xf numFmtId="0" fontId="4" fillId="0" borderId="11" xfId="0" applyFont="1" applyFill="1" applyBorder="1" applyAlignment="1" applyProtection="1">
      <alignment horizontal="left" vertical="center" wrapText="1"/>
    </xf>
    <xf numFmtId="0" fontId="24" fillId="0" borderId="15"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4" fillId="0" borderId="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xf>
    <xf numFmtId="0" fontId="18" fillId="0" borderId="20" xfId="0" applyFont="1" applyBorder="1" applyAlignment="1" applyProtection="1">
      <alignment horizontal="center" vertical="center" shrinkToFit="1"/>
    </xf>
    <xf numFmtId="0" fontId="34" fillId="0" borderId="1" xfId="0" applyFont="1" applyBorder="1" applyAlignment="1" applyProtection="1">
      <alignment horizontal="center" vertical="center" shrinkToFit="1"/>
    </xf>
    <xf numFmtId="0" fontId="34" fillId="0" borderId="6" xfId="0" applyFont="1" applyBorder="1" applyAlignment="1" applyProtection="1">
      <alignment horizontal="center" vertical="center" shrinkToFit="1"/>
    </xf>
    <xf numFmtId="0" fontId="34" fillId="0" borderId="7" xfId="0" applyFont="1" applyBorder="1" applyAlignment="1" applyProtection="1">
      <alignment horizontal="center" vertical="center" shrinkToFit="1"/>
    </xf>
    <xf numFmtId="0" fontId="18" fillId="0" borderId="1" xfId="0" applyFont="1" applyBorder="1" applyAlignment="1" applyProtection="1">
      <alignment horizontal="center" vertical="center" shrinkToFit="1"/>
    </xf>
    <xf numFmtId="0" fontId="34" fillId="0" borderId="3" xfId="0" applyFont="1" applyBorder="1" applyAlignment="1" applyProtection="1">
      <alignment horizontal="center" vertical="center" shrinkToFit="1"/>
    </xf>
    <xf numFmtId="0" fontId="34" fillId="0" borderId="10" xfId="0" applyFont="1" applyBorder="1" applyAlignment="1" applyProtection="1">
      <alignment horizontal="center" vertical="center" shrinkToFit="1"/>
    </xf>
    <xf numFmtId="0" fontId="19" fillId="0" borderId="20" xfId="0" applyFont="1" applyBorder="1" applyAlignment="1" applyProtection="1">
      <alignment horizontal="center" vertical="center" shrinkToFit="1"/>
    </xf>
    <xf numFmtId="0" fontId="35" fillId="0" borderId="6" xfId="0" applyFont="1" applyBorder="1" applyAlignment="1" applyProtection="1">
      <alignment horizontal="center" vertical="center" shrinkToFit="1"/>
    </xf>
    <xf numFmtId="0" fontId="19" fillId="0" borderId="3" xfId="0" applyFont="1" applyBorder="1" applyAlignment="1" applyProtection="1">
      <alignment horizontal="center" vertical="center" shrinkToFit="1"/>
    </xf>
    <xf numFmtId="0" fontId="35" fillId="0" borderId="10" xfId="0" applyFont="1" applyBorder="1" applyAlignment="1" applyProtection="1">
      <alignment horizontal="center" vertical="center" shrinkToFit="1"/>
    </xf>
    <xf numFmtId="0" fontId="17" fillId="0" borderId="0" xfId="0" applyFont="1" applyBorder="1" applyAlignment="1" applyProtection="1">
      <alignment horizontal="center" vertical="top"/>
    </xf>
    <xf numFmtId="0" fontId="37" fillId="0" borderId="7" xfId="0" applyFont="1" applyBorder="1" applyAlignment="1" applyProtection="1">
      <alignment horizontal="center" vertical="top"/>
    </xf>
    <xf numFmtId="0" fontId="17" fillId="0" borderId="2" xfId="0" applyFont="1" applyBorder="1" applyAlignment="1" applyProtection="1">
      <alignment horizontal="center" vertical="top"/>
    </xf>
    <xf numFmtId="0" fontId="37" fillId="0" borderId="10" xfId="0" applyFont="1" applyBorder="1" applyAlignment="1" applyProtection="1">
      <alignment horizontal="center" vertical="top"/>
    </xf>
    <xf numFmtId="0" fontId="17" fillId="0" borderId="4" xfId="0" applyFont="1" applyBorder="1" applyAlignment="1" applyProtection="1">
      <alignment horizontal="center" vertical="top"/>
    </xf>
    <xf numFmtId="0" fontId="37" fillId="0" borderId="0" xfId="0" applyFont="1" applyBorder="1" applyAlignment="1" applyProtection="1">
      <alignment horizontal="center" vertical="top"/>
    </xf>
    <xf numFmtId="0" fontId="37" fillId="0" borderId="6" xfId="0" applyFont="1" applyBorder="1" applyAlignment="1" applyProtection="1">
      <alignment horizontal="center" vertical="top"/>
    </xf>
    <xf numFmtId="0" fontId="10" fillId="0" borderId="22" xfId="0" applyFont="1" applyBorder="1" applyAlignment="1" applyProtection="1">
      <alignment horizontal="right" vertical="center"/>
    </xf>
    <xf numFmtId="0" fontId="10" fillId="0" borderId="18" xfId="0" applyFont="1" applyBorder="1" applyAlignment="1" applyProtection="1">
      <alignment horizontal="right" vertical="center"/>
    </xf>
    <xf numFmtId="0" fontId="10" fillId="0" borderId="2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right" vertical="center"/>
    </xf>
    <xf numFmtId="0" fontId="10" fillId="0" borderId="6"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21" xfId="0" applyFont="1" applyBorder="1" applyAlignment="1" applyProtection="1">
      <alignment horizontal="left" vertical="center"/>
    </xf>
    <xf numFmtId="0" fontId="10" fillId="0" borderId="25" xfId="0" applyFont="1" applyBorder="1" applyAlignment="1" applyProtection="1">
      <alignment horizontal="left" vertical="center"/>
    </xf>
    <xf numFmtId="0" fontId="17" fillId="0" borderId="36" xfId="0" applyFont="1" applyFill="1" applyBorder="1" applyAlignment="1" applyProtection="1">
      <alignment horizontal="center" vertical="top"/>
    </xf>
    <xf numFmtId="0" fontId="37" fillId="0" borderId="39" xfId="0" applyFont="1" applyFill="1" applyBorder="1" applyAlignment="1" applyProtection="1">
      <alignment horizontal="center" vertical="top"/>
    </xf>
    <xf numFmtId="0" fontId="17" fillId="0" borderId="35" xfId="0" applyFont="1" applyFill="1" applyBorder="1" applyAlignment="1" applyProtection="1">
      <alignment horizontal="center" vertical="top"/>
    </xf>
    <xf numFmtId="0" fontId="37" fillId="0" borderId="38" xfId="0" applyFont="1" applyFill="1" applyBorder="1" applyAlignment="1" applyProtection="1">
      <alignment horizontal="center" vertical="top"/>
    </xf>
    <xf numFmtId="0" fontId="10" fillId="0" borderId="26" xfId="0" applyFont="1" applyBorder="1" applyAlignment="1" applyProtection="1">
      <alignment horizontal="center" vertical="top"/>
    </xf>
    <xf numFmtId="0" fontId="10" fillId="0" borderId="27" xfId="0" applyFont="1" applyBorder="1" applyAlignment="1" applyProtection="1">
      <alignment horizontal="center" vertical="top"/>
    </xf>
    <xf numFmtId="0" fontId="10" fillId="0" borderId="24" xfId="0" applyFont="1" applyBorder="1" applyAlignment="1" applyProtection="1">
      <alignment horizontal="center" vertical="top"/>
    </xf>
    <xf numFmtId="0" fontId="10" fillId="0" borderId="25" xfId="0" applyFont="1" applyBorder="1" applyAlignment="1" applyProtection="1">
      <alignment horizontal="center" vertical="top"/>
    </xf>
    <xf numFmtId="0" fontId="10" fillId="0" borderId="17" xfId="0" applyFont="1" applyBorder="1" applyAlignment="1" applyProtection="1">
      <alignment horizontal="left" vertical="center"/>
    </xf>
    <xf numFmtId="0" fontId="10" fillId="0" borderId="13"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8" xfId="0" applyFont="1" applyBorder="1" applyAlignment="1" applyProtection="1">
      <alignment horizontal="center" vertical="center"/>
    </xf>
    <xf numFmtId="0" fontId="17" fillId="0" borderId="37" xfId="0" applyFont="1" applyFill="1" applyBorder="1" applyAlignment="1" applyProtection="1">
      <alignment horizontal="center" vertical="top"/>
    </xf>
    <xf numFmtId="0" fontId="37" fillId="0" borderId="48" xfId="0" applyFont="1" applyFill="1" applyBorder="1" applyAlignment="1" applyProtection="1">
      <alignment horizontal="center" vertical="top"/>
    </xf>
    <xf numFmtId="0" fontId="37" fillId="0" borderId="40" xfId="0" applyFont="1" applyFill="1" applyBorder="1" applyAlignment="1" applyProtection="1">
      <alignment horizontal="center" vertical="top"/>
    </xf>
    <xf numFmtId="0" fontId="37" fillId="0" borderId="46" xfId="0" applyFont="1" applyFill="1" applyBorder="1" applyAlignment="1" applyProtection="1">
      <alignment horizontal="center" vertical="top"/>
    </xf>
    <xf numFmtId="0" fontId="37" fillId="0" borderId="47" xfId="0" applyFont="1" applyFill="1" applyBorder="1" applyAlignment="1" applyProtection="1">
      <alignment horizontal="center" vertical="top"/>
    </xf>
    <xf numFmtId="0" fontId="17" fillId="0" borderId="45" xfId="0" applyFont="1" applyFill="1" applyBorder="1" applyAlignment="1" applyProtection="1">
      <alignment horizontal="center" vertical="top"/>
    </xf>
    <xf numFmtId="0" fontId="37" fillId="0" borderId="49" xfId="0" applyFont="1" applyFill="1" applyBorder="1" applyAlignment="1" applyProtection="1">
      <alignment horizontal="center" vertical="top"/>
    </xf>
    <xf numFmtId="0" fontId="49" fillId="0" borderId="0" xfId="0" applyFont="1" applyBorder="1" applyAlignment="1" applyProtection="1">
      <alignment horizontal="distributed" vertical="center" textRotation="180"/>
    </xf>
    <xf numFmtId="0" fontId="26" fillId="0" borderId="20" xfId="0" applyFont="1" applyBorder="1" applyAlignment="1" applyProtection="1">
      <alignment horizontal="center" vertical="center"/>
    </xf>
    <xf numFmtId="0" fontId="26" fillId="0" borderId="1" xfId="0" applyFont="1" applyBorder="1" applyAlignment="1" applyProtection="1">
      <alignment horizontal="center" vertical="center"/>
    </xf>
    <xf numFmtId="0" fontId="26" fillId="0" borderId="3" xfId="0" applyFont="1" applyBorder="1" applyAlignment="1" applyProtection="1">
      <alignment horizontal="center" vertical="center"/>
    </xf>
    <xf numFmtId="0" fontId="26" fillId="0" borderId="4"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6" xfId="0" applyFont="1" applyBorder="1" applyAlignment="1" applyProtection="1">
      <alignment horizontal="center" vertical="center"/>
    </xf>
    <xf numFmtId="0" fontId="26" fillId="0" borderId="7" xfId="0" applyFont="1" applyBorder="1" applyAlignment="1" applyProtection="1">
      <alignment horizontal="center" vertical="center"/>
    </xf>
    <xf numFmtId="0" fontId="26" fillId="0" borderId="10" xfId="0" applyFont="1" applyBorder="1" applyAlignment="1" applyProtection="1">
      <alignment horizontal="center" vertical="center"/>
    </xf>
    <xf numFmtId="0" fontId="24" fillId="0" borderId="20"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4" fillId="0" borderId="1"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4"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7"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 xfId="0" applyFont="1" applyBorder="1" applyAlignment="1" applyProtection="1">
      <alignment horizontal="left" vertical="top" wrapText="1"/>
    </xf>
    <xf numFmtId="0" fontId="24" fillId="0" borderId="1" xfId="0" applyFont="1" applyBorder="1" applyAlignment="1" applyProtection="1">
      <alignment horizontal="left" vertical="top"/>
    </xf>
    <xf numFmtId="0" fontId="24" fillId="0" borderId="0" xfId="0" applyFont="1" applyBorder="1" applyAlignment="1" applyProtection="1">
      <alignment horizontal="left" vertical="top"/>
    </xf>
    <xf numFmtId="0" fontId="10" fillId="0" borderId="12" xfId="0" applyFont="1" applyBorder="1" applyAlignment="1" applyProtection="1">
      <alignment horizontal="left" vertical="center"/>
    </xf>
    <xf numFmtId="0" fontId="10" fillId="0" borderId="8" xfId="0" applyFont="1" applyBorder="1" applyAlignment="1" applyProtection="1">
      <alignment horizontal="left" vertical="center"/>
    </xf>
    <xf numFmtId="0" fontId="44" fillId="0" borderId="4" xfId="0" applyFont="1" applyBorder="1" applyAlignment="1" applyProtection="1">
      <alignment horizontal="center" vertical="center"/>
    </xf>
    <xf numFmtId="0" fontId="44" fillId="0" borderId="0" xfId="0" applyFont="1" applyBorder="1" applyAlignment="1" applyProtection="1">
      <alignment horizontal="center" vertical="center"/>
    </xf>
    <xf numFmtId="0" fontId="44" fillId="0" borderId="2" xfId="0" applyFont="1" applyBorder="1" applyAlignment="1" applyProtection="1">
      <alignment horizontal="center" vertical="center"/>
    </xf>
    <xf numFmtId="177" fontId="24" fillId="0" borderId="4" xfId="0" applyNumberFormat="1" applyFont="1" applyBorder="1" applyAlignment="1" applyProtection="1">
      <alignment horizontal="center" vertical="center"/>
    </xf>
    <xf numFmtId="177" fontId="24" fillId="0" borderId="2" xfId="0" applyNumberFormat="1" applyFont="1" applyBorder="1" applyAlignment="1" applyProtection="1">
      <alignment horizontal="center" vertical="center"/>
    </xf>
    <xf numFmtId="0" fontId="28" fillId="0" borderId="1" xfId="0" applyFont="1" applyBorder="1" applyAlignment="1" applyProtection="1">
      <alignment horizontal="distributed" vertical="distributed" wrapText="1"/>
    </xf>
    <xf numFmtId="0" fontId="28" fillId="0" borderId="0" xfId="0" applyFont="1" applyBorder="1" applyAlignment="1" applyProtection="1">
      <alignment horizontal="distributed" vertical="distributed" wrapText="1"/>
    </xf>
    <xf numFmtId="0" fontId="28" fillId="0" borderId="7" xfId="0" applyFont="1" applyBorder="1" applyAlignment="1" applyProtection="1">
      <alignment horizontal="distributed" vertical="distributed" wrapText="1"/>
    </xf>
    <xf numFmtId="0" fontId="28" fillId="0" borderId="4" xfId="0" applyFont="1" applyBorder="1" applyAlignment="1" applyProtection="1">
      <alignment horizontal="center" vertical="distributed" textRotation="255" wrapText="1"/>
    </xf>
    <xf numFmtId="0" fontId="28" fillId="0" borderId="0" xfId="0" applyFont="1" applyBorder="1" applyAlignment="1" applyProtection="1">
      <alignment horizontal="center" vertical="distributed" textRotation="255" wrapText="1"/>
    </xf>
    <xf numFmtId="0" fontId="28" fillId="0" borderId="2" xfId="0" applyFont="1" applyBorder="1" applyAlignment="1" applyProtection="1">
      <alignment horizontal="center" vertical="distributed" textRotation="255" wrapText="1"/>
    </xf>
    <xf numFmtId="0" fontId="31" fillId="0" borderId="4"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2" xfId="0" applyFont="1" applyBorder="1" applyAlignment="1" applyProtection="1">
      <alignment horizontal="center" vertical="center"/>
    </xf>
    <xf numFmtId="0" fontId="10" fillId="0" borderId="13" xfId="0" applyFont="1" applyBorder="1" applyAlignment="1" applyProtection="1">
      <alignment horizontal="right" vertical="center"/>
    </xf>
    <xf numFmtId="0" fontId="10" fillId="0" borderId="9" xfId="0" applyFont="1" applyBorder="1" applyAlignment="1" applyProtection="1">
      <alignment horizontal="right" vertical="center"/>
    </xf>
    <xf numFmtId="0" fontId="48" fillId="0" borderId="0" xfId="0" applyFont="1" applyBorder="1" applyAlignment="1" applyProtection="1">
      <alignment horizontal="center" vertical="center"/>
    </xf>
    <xf numFmtId="0" fontId="30" fillId="0" borderId="77" xfId="0" applyFont="1" applyFill="1" applyBorder="1" applyAlignment="1" applyProtection="1">
      <alignment horizontal="center" vertical="center"/>
    </xf>
    <xf numFmtId="0" fontId="30" fillId="0" borderId="78" xfId="0" applyFont="1" applyFill="1" applyBorder="1" applyAlignment="1" applyProtection="1">
      <alignment horizontal="center" vertical="center"/>
    </xf>
    <xf numFmtId="0" fontId="30" fillId="0" borderId="75" xfId="0" applyFont="1" applyFill="1" applyBorder="1" applyAlignment="1" applyProtection="1">
      <alignment horizontal="center" vertical="center"/>
    </xf>
    <xf numFmtId="0" fontId="30" fillId="0" borderId="76" xfId="0" applyFont="1" applyFill="1" applyBorder="1" applyAlignment="1" applyProtection="1">
      <alignment horizontal="center" vertical="center"/>
    </xf>
    <xf numFmtId="0" fontId="24" fillId="0" borderId="20" xfId="0" applyFont="1" applyBorder="1" applyAlignment="1" applyProtection="1">
      <alignment horizontal="center" vertical="center"/>
    </xf>
    <xf numFmtId="0" fontId="24" fillId="0" borderId="24" xfId="0" applyFont="1" applyBorder="1" applyAlignment="1" applyProtection="1">
      <alignment horizontal="center" vertical="center"/>
    </xf>
    <xf numFmtId="0" fontId="24" fillId="0" borderId="28" xfId="0" applyFont="1" applyBorder="1" applyAlignment="1" applyProtection="1">
      <alignment horizontal="center" vertical="center"/>
    </xf>
    <xf numFmtId="0" fontId="24" fillId="0" borderId="27" xfId="0" applyFont="1" applyBorder="1" applyAlignment="1" applyProtection="1">
      <alignment horizontal="center" vertical="center"/>
    </xf>
    <xf numFmtId="0" fontId="24" fillId="0" borderId="64" xfId="0" applyFont="1" applyBorder="1" applyAlignment="1" applyProtection="1">
      <alignment horizontal="center" vertical="center"/>
    </xf>
    <xf numFmtId="0" fontId="24" fillId="0" borderId="65" xfId="0" applyFont="1" applyBorder="1" applyAlignment="1" applyProtection="1">
      <alignment horizontal="center" vertical="center"/>
    </xf>
    <xf numFmtId="0" fontId="24" fillId="0" borderId="66" xfId="0" applyFont="1" applyFill="1" applyBorder="1" applyAlignment="1" applyProtection="1">
      <alignment horizontal="center" vertical="center"/>
    </xf>
    <xf numFmtId="0" fontId="24" fillId="0" borderId="67" xfId="0" applyFont="1" applyFill="1" applyBorder="1" applyAlignment="1" applyProtection="1">
      <alignment horizontal="center" vertical="center"/>
    </xf>
    <xf numFmtId="0" fontId="24" fillId="0" borderId="68" xfId="0" applyFont="1" applyFill="1" applyBorder="1" applyAlignment="1" applyProtection="1">
      <alignment horizontal="center" vertical="center"/>
    </xf>
    <xf numFmtId="0" fontId="24" fillId="0" borderId="69" xfId="0" applyFont="1" applyFill="1" applyBorder="1" applyAlignment="1" applyProtection="1">
      <alignment horizontal="center" vertical="center"/>
    </xf>
    <xf numFmtId="0" fontId="24" fillId="0" borderId="70" xfId="0" applyFont="1" applyFill="1" applyBorder="1" applyAlignment="1" applyProtection="1">
      <alignment horizontal="center" vertical="center"/>
    </xf>
    <xf numFmtId="0" fontId="24" fillId="0" borderId="71" xfId="0" applyFont="1" applyFill="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15" xfId="0" applyFont="1" applyBorder="1" applyAlignment="1" applyProtection="1">
      <alignment horizontal="center" vertical="center"/>
    </xf>
    <xf numFmtId="0" fontId="24" fillId="0" borderId="14" xfId="0" applyFont="1" applyBorder="1" applyAlignment="1" applyProtection="1">
      <alignment horizontal="center" vertical="center"/>
    </xf>
    <xf numFmtId="0" fontId="24" fillId="0" borderId="52" xfId="0" applyFont="1" applyBorder="1" applyAlignment="1" applyProtection="1">
      <alignment horizontal="center" vertical="center"/>
    </xf>
    <xf numFmtId="0" fontId="24" fillId="0" borderId="51" xfId="0" applyFont="1" applyBorder="1" applyAlignment="1" applyProtection="1">
      <alignment horizontal="center" vertical="center"/>
    </xf>
    <xf numFmtId="0" fontId="24" fillId="0" borderId="75" xfId="0" applyFont="1" applyBorder="1" applyAlignment="1" applyProtection="1">
      <alignment horizontal="center" vertical="center"/>
    </xf>
    <xf numFmtId="0" fontId="24" fillId="0" borderId="76" xfId="0" applyFont="1" applyBorder="1" applyAlignment="1" applyProtection="1">
      <alignment horizontal="center" vertical="center"/>
    </xf>
    <xf numFmtId="0" fontId="24" fillId="0" borderId="4" xfId="0" applyFont="1" applyBorder="1" applyAlignment="1" applyProtection="1">
      <alignment horizontal="center" vertical="center" textRotation="255"/>
    </xf>
    <xf numFmtId="0" fontId="24" fillId="0" borderId="2" xfId="0" applyFont="1" applyBorder="1" applyAlignment="1" applyProtection="1">
      <alignment horizontal="center" vertical="center" textRotation="255"/>
    </xf>
    <xf numFmtId="0" fontId="24" fillId="0" borderId="6" xfId="0" applyFont="1" applyBorder="1" applyAlignment="1" applyProtection="1">
      <alignment horizontal="center" vertical="center" textRotation="255"/>
    </xf>
    <xf numFmtId="0" fontId="24" fillId="0" borderId="10" xfId="0" applyFont="1" applyBorder="1" applyAlignment="1" applyProtection="1">
      <alignment horizontal="center" vertical="center" textRotation="255"/>
    </xf>
    <xf numFmtId="0" fontId="30" fillId="0" borderId="79" xfId="0" applyFont="1" applyFill="1" applyBorder="1" applyAlignment="1" applyProtection="1">
      <alignment horizontal="center" vertical="center"/>
    </xf>
    <xf numFmtId="0" fontId="30" fillId="0" borderId="80" xfId="0" applyFont="1" applyFill="1" applyBorder="1" applyAlignment="1" applyProtection="1">
      <alignment horizontal="center" vertical="center"/>
    </xf>
    <xf numFmtId="176" fontId="30" fillId="0" borderId="89" xfId="0" applyNumberFormat="1" applyFont="1" applyFill="1" applyBorder="1" applyAlignment="1" applyProtection="1">
      <alignment horizontal="center" vertical="center"/>
    </xf>
    <xf numFmtId="0" fontId="47" fillId="0" borderId="67" xfId="0" applyFont="1" applyFill="1" applyBorder="1" applyAlignment="1" applyProtection="1">
      <alignment horizontal="center" vertical="center"/>
    </xf>
    <xf numFmtId="0" fontId="47" fillId="0" borderId="68" xfId="0" applyFont="1" applyFill="1" applyBorder="1" applyAlignment="1" applyProtection="1">
      <alignment horizontal="center" vertical="center"/>
    </xf>
    <xf numFmtId="0" fontId="47" fillId="0" borderId="90" xfId="0" applyFont="1" applyFill="1" applyBorder="1" applyAlignment="1" applyProtection="1">
      <alignment horizontal="center" vertical="center"/>
    </xf>
    <xf numFmtId="0" fontId="47" fillId="0" borderId="73" xfId="0" applyFont="1" applyFill="1" applyBorder="1" applyAlignment="1" applyProtection="1">
      <alignment horizontal="center" vertical="center"/>
    </xf>
    <xf numFmtId="0" fontId="47" fillId="0" borderId="74" xfId="0" applyFont="1" applyFill="1" applyBorder="1" applyAlignment="1" applyProtection="1">
      <alignment horizontal="center" vertical="center"/>
    </xf>
    <xf numFmtId="0" fontId="24" fillId="0" borderId="5" xfId="0" applyFont="1" applyBorder="1" applyAlignment="1" applyProtection="1">
      <alignment horizontal="center" vertical="center"/>
    </xf>
    <xf numFmtId="177" fontId="24" fillId="0" borderId="20" xfId="0" applyNumberFormat="1" applyFont="1" applyBorder="1" applyAlignment="1" applyProtection="1">
      <alignment horizontal="center" vertical="center"/>
    </xf>
    <xf numFmtId="177" fontId="24" fillId="0" borderId="3" xfId="0" applyNumberFormat="1" applyFont="1" applyBorder="1" applyAlignment="1" applyProtection="1">
      <alignment horizontal="center" vertical="center"/>
    </xf>
    <xf numFmtId="177" fontId="24" fillId="0" borderId="6" xfId="0" applyNumberFormat="1" applyFont="1" applyBorder="1" applyAlignment="1" applyProtection="1">
      <alignment horizontal="center" vertical="center"/>
    </xf>
    <xf numFmtId="177" fontId="24" fillId="0" borderId="10" xfId="0" applyNumberFormat="1" applyFont="1" applyBorder="1" applyAlignment="1" applyProtection="1">
      <alignment horizontal="center" vertical="center"/>
    </xf>
    <xf numFmtId="177" fontId="24" fillId="0" borderId="24" xfId="0" applyNumberFormat="1" applyFont="1" applyBorder="1" applyAlignment="1" applyProtection="1">
      <alignment horizontal="center" vertical="center"/>
    </xf>
    <xf numFmtId="177" fontId="24" fillId="0" borderId="27" xfId="0" applyNumberFormat="1" applyFont="1" applyBorder="1" applyAlignment="1" applyProtection="1">
      <alignment horizontal="center" vertical="center"/>
    </xf>
    <xf numFmtId="0" fontId="24" fillId="0" borderId="20" xfId="0" applyFont="1" applyBorder="1" applyAlignment="1" applyProtection="1">
      <alignment horizontal="center" vertical="center" textRotation="255"/>
    </xf>
    <xf numFmtId="0" fontId="24" fillId="0" borderId="3" xfId="0" applyFont="1" applyBorder="1" applyAlignment="1" applyProtection="1">
      <alignment horizontal="center" vertical="center" textRotation="255"/>
    </xf>
    <xf numFmtId="0" fontId="24" fillId="0" borderId="20" xfId="0" applyFont="1" applyBorder="1" applyAlignment="1" applyProtection="1">
      <alignment horizontal="distributed" vertical="center" wrapText="1"/>
    </xf>
    <xf numFmtId="0" fontId="24" fillId="0" borderId="1" xfId="0" applyFont="1" applyBorder="1" applyAlignment="1" applyProtection="1">
      <alignment horizontal="distributed" vertical="center" wrapText="1"/>
    </xf>
    <xf numFmtId="0" fontId="24" fillId="0" borderId="3" xfId="0" applyFont="1" applyBorder="1" applyAlignment="1" applyProtection="1">
      <alignment horizontal="distributed" vertical="center" wrapText="1"/>
    </xf>
    <xf numFmtId="0" fontId="24" fillId="0" borderId="4" xfId="0" applyFont="1" applyBorder="1" applyAlignment="1" applyProtection="1">
      <alignment horizontal="distributed" vertical="center" wrapText="1"/>
    </xf>
    <xf numFmtId="0" fontId="24" fillId="0" borderId="0" xfId="0" applyFont="1" applyBorder="1" applyAlignment="1" applyProtection="1">
      <alignment horizontal="distributed" vertical="center" wrapText="1"/>
    </xf>
    <xf numFmtId="0" fontId="24" fillId="0" borderId="2" xfId="0" applyFont="1" applyBorder="1" applyAlignment="1" applyProtection="1">
      <alignment horizontal="distributed" vertical="center" wrapText="1"/>
    </xf>
    <xf numFmtId="0" fontId="24" fillId="0" borderId="6" xfId="0" applyFont="1" applyBorder="1" applyAlignment="1" applyProtection="1">
      <alignment horizontal="distributed" vertical="center" wrapText="1"/>
    </xf>
    <xf numFmtId="0" fontId="24" fillId="0" borderId="7" xfId="0" applyFont="1" applyBorder="1" applyAlignment="1" applyProtection="1">
      <alignment horizontal="distributed" vertical="center" wrapText="1"/>
    </xf>
    <xf numFmtId="0" fontId="24" fillId="0" borderId="10" xfId="0" applyFont="1" applyBorder="1" applyAlignment="1" applyProtection="1">
      <alignment horizontal="distributed" vertical="center" wrapText="1"/>
    </xf>
    <xf numFmtId="0" fontId="24" fillId="0" borderId="72" xfId="0" applyFont="1" applyFill="1" applyBorder="1" applyAlignment="1" applyProtection="1">
      <alignment horizontal="center" vertical="center"/>
    </xf>
    <xf numFmtId="0" fontId="24" fillId="0" borderId="73" xfId="0" applyFont="1" applyFill="1" applyBorder="1" applyAlignment="1" applyProtection="1">
      <alignment horizontal="center" vertical="center"/>
    </xf>
    <xf numFmtId="0" fontId="24" fillId="0" borderId="74" xfId="0" applyFont="1" applyFill="1" applyBorder="1" applyAlignment="1" applyProtection="1">
      <alignment horizontal="center" vertical="center"/>
    </xf>
    <xf numFmtId="0" fontId="24" fillId="0" borderId="81" xfId="0" applyFont="1" applyBorder="1" applyAlignment="1" applyProtection="1">
      <alignment horizontal="center" vertical="center"/>
    </xf>
    <xf numFmtId="0" fontId="24" fillId="0" borderId="82" xfId="0" applyFont="1" applyBorder="1" applyAlignment="1" applyProtection="1">
      <alignment horizontal="center" vertical="center"/>
    </xf>
    <xf numFmtId="177" fontId="24" fillId="0" borderId="11" xfId="0" applyNumberFormat="1" applyFont="1" applyBorder="1" applyAlignment="1" applyProtection="1">
      <alignment horizontal="center" vertical="center"/>
    </xf>
    <xf numFmtId="177" fontId="24" fillId="0" borderId="14" xfId="0" applyNumberFormat="1" applyFont="1" applyBorder="1" applyAlignment="1" applyProtection="1">
      <alignment horizontal="center" vertical="center"/>
    </xf>
    <xf numFmtId="0" fontId="36" fillId="0" borderId="6" xfId="0" applyFont="1" applyBorder="1" applyAlignment="1" applyProtection="1">
      <alignment horizontal="center" vertical="center"/>
    </xf>
    <xf numFmtId="0" fontId="36" fillId="0" borderId="7" xfId="0" applyFont="1" applyBorder="1" applyAlignment="1" applyProtection="1">
      <alignment horizontal="center" vertical="center"/>
    </xf>
    <xf numFmtId="0" fontId="36" fillId="0" borderId="58" xfId="0" applyFont="1" applyBorder="1" applyAlignment="1" applyProtection="1">
      <alignment horizontal="center" vertical="center"/>
    </xf>
    <xf numFmtId="0" fontId="39" fillId="0" borderId="1" xfId="0" applyFont="1" applyBorder="1" applyAlignment="1" applyProtection="1">
      <alignment horizontal="center" vertical="center"/>
    </xf>
    <xf numFmtId="0" fontId="39" fillId="0" borderId="7" xfId="0" applyFont="1" applyBorder="1" applyAlignment="1" applyProtection="1">
      <alignment horizontal="center" vertical="center"/>
    </xf>
    <xf numFmtId="177" fontId="39" fillId="0" borderId="1" xfId="0" applyNumberFormat="1" applyFont="1" applyBorder="1" applyAlignment="1" applyProtection="1">
      <alignment horizontal="center" vertical="center"/>
    </xf>
    <xf numFmtId="177" fontId="39" fillId="0" borderId="7" xfId="0" applyNumberFormat="1" applyFont="1" applyBorder="1" applyAlignment="1" applyProtection="1">
      <alignment horizontal="center" vertical="center"/>
    </xf>
    <xf numFmtId="0" fontId="31" fillId="0" borderId="59" xfId="0" applyFont="1" applyBorder="1" applyAlignment="1" applyProtection="1">
      <alignment horizontal="center" vertical="center" wrapText="1"/>
    </xf>
    <xf numFmtId="0" fontId="40" fillId="0" borderId="5" xfId="0" applyFont="1" applyBorder="1" applyAlignment="1" applyProtection="1">
      <alignment horizontal="center" vertical="center" wrapText="1"/>
    </xf>
    <xf numFmtId="0" fontId="40" fillId="0" borderId="60" xfId="0" applyFont="1" applyBorder="1" applyAlignment="1" applyProtection="1">
      <alignment horizontal="center" vertical="center" wrapText="1"/>
    </xf>
    <xf numFmtId="0" fontId="40" fillId="0" borderId="61" xfId="0" applyFont="1" applyBorder="1" applyAlignment="1" applyProtection="1">
      <alignment horizontal="center" vertical="center" wrapText="1"/>
    </xf>
    <xf numFmtId="0" fontId="31" fillId="0" borderId="5" xfId="0" applyFont="1" applyBorder="1" applyAlignment="1" applyProtection="1">
      <alignment horizontal="center" vertical="center"/>
    </xf>
    <xf numFmtId="0" fontId="41" fillId="0" borderId="5" xfId="0" applyFont="1" applyBorder="1" applyAlignment="1" applyProtection="1">
      <alignment horizontal="center" vertical="center"/>
    </xf>
    <xf numFmtId="0" fontId="41" fillId="0" borderId="62" xfId="0" applyFont="1" applyBorder="1" applyAlignment="1" applyProtection="1">
      <alignment horizontal="center" vertical="center"/>
    </xf>
    <xf numFmtId="0" fontId="41" fillId="0" borderId="61" xfId="0" applyFont="1" applyBorder="1" applyAlignment="1" applyProtection="1">
      <alignment horizontal="center" vertical="center"/>
    </xf>
    <xf numFmtId="0" fontId="41" fillId="0" borderId="63" xfId="0" applyFont="1" applyBorder="1" applyAlignment="1" applyProtection="1">
      <alignment horizontal="center" vertical="center"/>
    </xf>
    <xf numFmtId="0" fontId="42" fillId="0" borderId="58" xfId="0" applyFont="1" applyBorder="1" applyAlignment="1" applyProtection="1">
      <alignment horizontal="center" vertical="center"/>
    </xf>
    <xf numFmtId="0" fontId="42" fillId="0" borderId="55" xfId="0" applyFont="1" applyBorder="1" applyAlignment="1" applyProtection="1">
      <alignment horizontal="center" vertical="center"/>
    </xf>
    <xf numFmtId="0" fontId="43" fillId="0" borderId="20" xfId="0" applyFont="1" applyBorder="1" applyAlignment="1" applyProtection="1">
      <alignment horizontal="center" vertical="center"/>
    </xf>
    <xf numFmtId="0" fontId="43" fillId="0" borderId="1" xfId="0" applyFont="1" applyBorder="1" applyAlignment="1" applyProtection="1">
      <alignment horizontal="center" vertical="center"/>
    </xf>
    <xf numFmtId="0" fontId="43" fillId="0" borderId="3" xfId="0" applyFont="1" applyBorder="1" applyAlignment="1" applyProtection="1">
      <alignment horizontal="center" vertical="center"/>
    </xf>
    <xf numFmtId="0" fontId="43" fillId="0" borderId="6" xfId="0" applyFont="1" applyBorder="1" applyAlignment="1" applyProtection="1">
      <alignment horizontal="center" vertical="center"/>
    </xf>
    <xf numFmtId="0" fontId="43" fillId="0" borderId="7" xfId="0" applyFont="1" applyBorder="1" applyAlignment="1" applyProtection="1">
      <alignment horizontal="center" vertical="center"/>
    </xf>
    <xf numFmtId="0" fontId="43" fillId="0" borderId="10" xfId="0" applyFont="1" applyBorder="1" applyAlignment="1" applyProtection="1">
      <alignment horizontal="center" vertical="center"/>
    </xf>
    <xf numFmtId="0" fontId="36" fillId="0" borderId="55" xfId="0" applyFont="1" applyBorder="1" applyAlignment="1" applyProtection="1">
      <alignment horizontal="center" vertical="center"/>
    </xf>
    <xf numFmtId="0" fontId="36" fillId="0" borderId="56" xfId="0" applyFont="1" applyBorder="1" applyAlignment="1" applyProtection="1">
      <alignment horizontal="center" vertical="center"/>
    </xf>
    <xf numFmtId="0" fontId="36" fillId="0" borderId="57" xfId="0" applyFont="1" applyBorder="1" applyAlignment="1" applyProtection="1">
      <alignment horizontal="center" vertical="center"/>
    </xf>
    <xf numFmtId="0" fontId="26" fillId="0" borderId="52"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177" fontId="23" fillId="0" borderId="53" xfId="0" applyNumberFormat="1" applyFont="1" applyFill="1" applyBorder="1" applyAlignment="1" applyProtection="1">
      <alignment horizontal="center" vertical="center"/>
    </xf>
    <xf numFmtId="177" fontId="33" fillId="0" borderId="54" xfId="0" applyNumberFormat="1" applyFont="1" applyFill="1" applyBorder="1" applyAlignment="1" applyProtection="1">
      <alignment horizontal="center" vertical="center"/>
    </xf>
    <xf numFmtId="177" fontId="26" fillId="0" borderId="53" xfId="0" applyNumberFormat="1" applyFont="1" applyFill="1" applyBorder="1" applyAlignment="1" applyProtection="1">
      <alignment horizontal="center" vertical="center"/>
    </xf>
    <xf numFmtId="177" fontId="26" fillId="0" borderId="54" xfId="0" applyNumberFormat="1" applyFont="1" applyFill="1" applyBorder="1" applyAlignment="1" applyProtection="1">
      <alignment horizontal="center" vertical="center"/>
    </xf>
    <xf numFmtId="0" fontId="31" fillId="0" borderId="20" xfId="0" applyFont="1" applyBorder="1" applyAlignment="1" applyProtection="1">
      <alignment horizontal="center" vertical="center" wrapText="1"/>
    </xf>
    <xf numFmtId="0" fontId="31" fillId="0" borderId="1" xfId="0" applyFont="1" applyBorder="1" applyAlignment="1" applyProtection="1">
      <alignment horizontal="center" vertical="center" wrapText="1"/>
    </xf>
    <xf numFmtId="0" fontId="31" fillId="0" borderId="4" xfId="0" applyFont="1" applyBorder="1" applyAlignment="1" applyProtection="1">
      <alignment horizontal="center" vertical="center" wrapText="1"/>
    </xf>
    <xf numFmtId="0" fontId="31" fillId="0" borderId="0" xfId="0" applyFont="1" applyBorder="1" applyAlignment="1" applyProtection="1">
      <alignment horizontal="center" vertical="center" wrapText="1"/>
    </xf>
    <xf numFmtId="0" fontId="31" fillId="0" borderId="6" xfId="0" applyFont="1" applyBorder="1" applyAlignment="1" applyProtection="1">
      <alignment horizontal="center" vertical="center" wrapText="1"/>
    </xf>
    <xf numFmtId="0" fontId="31" fillId="0" borderId="7" xfId="0" applyFont="1" applyBorder="1" applyAlignment="1" applyProtection="1">
      <alignment horizontal="center" vertical="center" wrapText="1"/>
    </xf>
    <xf numFmtId="0" fontId="28" fillId="0" borderId="20" xfId="0" applyFont="1" applyBorder="1" applyAlignment="1" applyProtection="1">
      <alignment horizontal="distributed" vertical="center"/>
    </xf>
    <xf numFmtId="0" fontId="28" fillId="0" borderId="1" xfId="0" applyFont="1" applyBorder="1" applyAlignment="1" applyProtection="1">
      <alignment horizontal="distributed" vertical="center"/>
    </xf>
    <xf numFmtId="0" fontId="28" fillId="0" borderId="6" xfId="0" applyFont="1" applyBorder="1" applyAlignment="1" applyProtection="1">
      <alignment horizontal="distributed" vertical="center"/>
    </xf>
    <xf numFmtId="0" fontId="28" fillId="0" borderId="7" xfId="0" applyFont="1" applyBorder="1" applyAlignment="1" applyProtection="1">
      <alignment horizontal="distributed" vertical="center"/>
    </xf>
    <xf numFmtId="0" fontId="26" fillId="0" borderId="52" xfId="0" applyFont="1" applyFill="1" applyBorder="1" applyAlignment="1" applyProtection="1">
      <alignment horizontal="left" vertical="center" wrapText="1"/>
    </xf>
    <xf numFmtId="0" fontId="37" fillId="0" borderId="2" xfId="0" applyFont="1" applyBorder="1" applyAlignment="1" applyProtection="1">
      <alignment horizontal="center" vertical="top"/>
    </xf>
    <xf numFmtId="0" fontId="37" fillId="0" borderId="28" xfId="0" applyFont="1" applyBorder="1" applyAlignment="1" applyProtection="1">
      <alignment horizontal="center" vertical="top"/>
    </xf>
    <xf numFmtId="0" fontId="37" fillId="0" borderId="27" xfId="0" applyFont="1" applyBorder="1" applyAlignment="1" applyProtection="1">
      <alignment horizontal="center" vertical="top"/>
    </xf>
    <xf numFmtId="0" fontId="24" fillId="0" borderId="11" xfId="0" applyFont="1" applyBorder="1" applyAlignment="1" applyProtection="1">
      <alignment horizontal="center" vertical="center"/>
    </xf>
    <xf numFmtId="0" fontId="31" fillId="0" borderId="75" xfId="0" applyFont="1" applyBorder="1" applyAlignment="1" applyProtection="1">
      <alignment horizontal="center" vertical="center" textRotation="255"/>
    </xf>
    <xf numFmtId="0" fontId="31" fillId="0" borderId="65" xfId="0" applyFont="1" applyBorder="1" applyAlignment="1" applyProtection="1">
      <alignment horizontal="center" vertical="center" textRotation="255"/>
    </xf>
    <xf numFmtId="0" fontId="31" fillId="0" borderId="5" xfId="0" applyFont="1" applyBorder="1" applyAlignment="1" applyProtection="1">
      <alignment horizontal="center" vertical="center" textRotation="255"/>
    </xf>
    <xf numFmtId="0" fontId="46" fillId="0" borderId="20" xfId="0" applyFont="1" applyBorder="1" applyAlignment="1" applyProtection="1">
      <alignment horizontal="center" vertical="center" wrapText="1"/>
    </xf>
    <xf numFmtId="0" fontId="46" fillId="0" borderId="1" xfId="0" applyFont="1" applyBorder="1" applyAlignment="1" applyProtection="1">
      <alignment horizontal="center" vertical="center"/>
    </xf>
    <xf numFmtId="0" fontId="46" fillId="0" borderId="3" xfId="0" applyFont="1" applyBorder="1" applyAlignment="1" applyProtection="1">
      <alignment horizontal="center" vertical="center"/>
    </xf>
    <xf numFmtId="0" fontId="46" fillId="0" borderId="4" xfId="0" applyFont="1" applyBorder="1" applyAlignment="1" applyProtection="1">
      <alignment horizontal="center" vertical="center"/>
    </xf>
    <xf numFmtId="0" fontId="46" fillId="0" borderId="0" xfId="0" applyFont="1" applyBorder="1" applyAlignment="1" applyProtection="1">
      <alignment horizontal="center" vertical="center"/>
    </xf>
    <xf numFmtId="0" fontId="46" fillId="0" borderId="2" xfId="0" applyFont="1" applyBorder="1" applyAlignment="1" applyProtection="1">
      <alignment horizontal="center" vertical="center"/>
    </xf>
    <xf numFmtId="0" fontId="46" fillId="0" borderId="6" xfId="0" applyFont="1" applyBorder="1" applyAlignment="1" applyProtection="1">
      <alignment horizontal="center" vertical="center"/>
    </xf>
    <xf numFmtId="0" fontId="46" fillId="0" borderId="7" xfId="0" applyFont="1" applyBorder="1" applyAlignment="1" applyProtection="1">
      <alignment horizontal="center" vertical="center"/>
    </xf>
    <xf numFmtId="0" fontId="46" fillId="0" borderId="10" xfId="0" applyFont="1" applyBorder="1" applyAlignment="1" applyProtection="1">
      <alignment horizontal="center" vertical="center"/>
    </xf>
    <xf numFmtId="0" fontId="25" fillId="0" borderId="0" xfId="0" applyFont="1" applyBorder="1" applyAlignment="1" applyProtection="1">
      <alignment horizontal="distributed" vertical="center" wrapText="1"/>
    </xf>
    <xf numFmtId="0" fontId="25" fillId="0" borderId="0" xfId="0" applyFont="1" applyBorder="1" applyAlignment="1" applyProtection="1">
      <alignment horizontal="distributed" vertical="center"/>
    </xf>
    <xf numFmtId="0" fontId="28" fillId="0" borderId="1" xfId="0" applyFont="1" applyBorder="1" applyAlignment="1" applyProtection="1">
      <alignment horizontal="center" vertical="distributed" textRotation="255" wrapText="1"/>
    </xf>
    <xf numFmtId="0" fontId="28" fillId="0" borderId="3" xfId="0" applyFont="1" applyBorder="1" applyAlignment="1" applyProtection="1">
      <alignment horizontal="center" vertical="distributed" textRotation="255" wrapText="1"/>
    </xf>
    <xf numFmtId="0" fontId="29" fillId="0" borderId="20" xfId="0" applyFont="1" applyBorder="1" applyAlignment="1" applyProtection="1">
      <alignment horizontal="center" vertical="center"/>
    </xf>
    <xf numFmtId="0" fontId="29" fillId="0" borderId="1" xfId="0" applyFont="1" applyBorder="1" applyAlignment="1" applyProtection="1">
      <alignment horizontal="center" vertical="center"/>
    </xf>
    <xf numFmtId="0" fontId="29" fillId="0" borderId="3"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0" borderId="7" xfId="0" applyFont="1" applyBorder="1" applyAlignment="1" applyProtection="1">
      <alignment horizontal="center" vertical="center"/>
    </xf>
    <xf numFmtId="0" fontId="29" fillId="0" borderId="10" xfId="0" applyFont="1" applyBorder="1" applyAlignment="1" applyProtection="1">
      <alignment horizontal="center" vertical="center"/>
    </xf>
    <xf numFmtId="0" fontId="31" fillId="0" borderId="4" xfId="0" applyFont="1" applyBorder="1" applyAlignment="1" applyProtection="1">
      <alignment horizontal="distributed" vertical="center"/>
    </xf>
    <xf numFmtId="0" fontId="31" fillId="0" borderId="0" xfId="0" applyFont="1" applyBorder="1" applyAlignment="1" applyProtection="1">
      <alignment horizontal="distributed" vertical="center"/>
    </xf>
    <xf numFmtId="0" fontId="26" fillId="0" borderId="0" xfId="0" applyFont="1" applyFill="1" applyBorder="1" applyAlignment="1" applyProtection="1">
      <alignment horizontal="left" vertical="center" wrapText="1"/>
    </xf>
    <xf numFmtId="0" fontId="28" fillId="0" borderId="1" xfId="0" applyFont="1" applyBorder="1" applyAlignment="1">
      <alignment horizontal="distributed" vertical="distributed" wrapText="1"/>
    </xf>
    <xf numFmtId="0" fontId="28" fillId="0" borderId="0" xfId="0" applyFont="1" applyBorder="1" applyAlignment="1">
      <alignment horizontal="distributed" vertical="distributed" wrapText="1"/>
    </xf>
    <xf numFmtId="0" fontId="28" fillId="0" borderId="7" xfId="0" applyFont="1" applyBorder="1" applyAlignment="1">
      <alignment horizontal="distributed" vertical="distributed" wrapText="1"/>
    </xf>
    <xf numFmtId="0" fontId="28" fillId="0" borderId="4" xfId="0" applyFont="1" applyBorder="1" applyAlignment="1">
      <alignment horizontal="center" vertical="distributed" textRotation="255" wrapText="1"/>
    </xf>
    <xf numFmtId="0" fontId="28" fillId="0" borderId="0" xfId="0" applyFont="1" applyBorder="1" applyAlignment="1">
      <alignment horizontal="center" vertical="distributed" textRotation="255" wrapText="1"/>
    </xf>
    <xf numFmtId="0" fontId="28" fillId="0" borderId="2" xfId="0" applyFont="1" applyBorder="1" applyAlignment="1">
      <alignment horizontal="center" vertical="distributed" textRotation="255" wrapText="1"/>
    </xf>
    <xf numFmtId="0" fontId="41" fillId="0" borderId="5" xfId="0" applyFont="1" applyBorder="1" applyAlignment="1">
      <alignment horizontal="center" vertical="center"/>
    </xf>
    <xf numFmtId="0" fontId="41" fillId="0" borderId="62" xfId="0" applyFont="1" applyBorder="1" applyAlignment="1">
      <alignment horizontal="center" vertical="center"/>
    </xf>
    <xf numFmtId="0" fontId="41" fillId="0" borderId="61" xfId="0" applyFont="1" applyBorder="1" applyAlignment="1">
      <alignment horizontal="center" vertical="center"/>
    </xf>
    <xf numFmtId="0" fontId="41" fillId="0" borderId="63" xfId="0" applyFont="1" applyBorder="1" applyAlignment="1">
      <alignment horizontal="center" vertical="center"/>
    </xf>
    <xf numFmtId="0" fontId="42" fillId="0" borderId="58" xfId="0" applyFont="1" applyBorder="1" applyAlignment="1">
      <alignment horizontal="center" vertical="center"/>
    </xf>
    <xf numFmtId="0" fontId="42" fillId="0" borderId="55" xfId="0" applyFont="1" applyBorder="1" applyAlignment="1">
      <alignment horizontal="center" vertical="center"/>
    </xf>
    <xf numFmtId="0" fontId="43" fillId="0" borderId="20" xfId="0" applyFont="1" applyBorder="1" applyAlignment="1">
      <alignment horizontal="center" vertical="center"/>
    </xf>
    <xf numFmtId="0" fontId="43" fillId="0" borderId="1" xfId="0" applyFont="1" applyBorder="1" applyAlignment="1">
      <alignment horizontal="center"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43" fillId="0" borderId="10"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58" xfId="0" applyFont="1" applyBorder="1" applyAlignment="1">
      <alignment horizontal="center" vertical="center"/>
    </xf>
    <xf numFmtId="0" fontId="24" fillId="0" borderId="15" xfId="0" applyFont="1" applyBorder="1" applyAlignment="1">
      <alignment horizontal="center" vertical="center" textRotation="255"/>
    </xf>
    <xf numFmtId="0" fontId="24" fillId="0" borderId="0" xfId="0" applyFont="1" applyBorder="1" applyAlignment="1">
      <alignment horizontal="center" vertical="center" textRotation="255"/>
    </xf>
    <xf numFmtId="0" fontId="24" fillId="0" borderId="28" xfId="0" applyFont="1" applyBorder="1" applyAlignment="1">
      <alignment horizontal="center" vertical="center" textRotation="255"/>
    </xf>
    <xf numFmtId="0" fontId="28" fillId="0" borderId="20" xfId="0" applyFont="1" applyBorder="1" applyAlignment="1">
      <alignment horizontal="distributed" vertical="center"/>
    </xf>
    <xf numFmtId="0" fontId="28" fillId="0" borderId="1" xfId="0" applyFont="1" applyBorder="1" applyAlignment="1">
      <alignment horizontal="distributed" vertical="center"/>
    </xf>
    <xf numFmtId="0" fontId="28" fillId="0" borderId="6" xfId="0" applyFont="1" applyBorder="1" applyAlignment="1">
      <alignment horizontal="distributed" vertical="center"/>
    </xf>
    <xf numFmtId="0" fontId="28" fillId="0" borderId="7" xfId="0" applyFont="1" applyBorder="1" applyAlignment="1">
      <alignment horizontal="distributed" vertical="center"/>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31" fillId="0" borderId="2" xfId="0" applyFont="1" applyBorder="1" applyAlignment="1">
      <alignment horizontal="center" vertical="center"/>
    </xf>
    <xf numFmtId="0" fontId="41" fillId="0" borderId="59"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0" xfId="0" applyFont="1" applyBorder="1" applyAlignment="1">
      <alignment horizontal="center" vertical="center" wrapText="1"/>
    </xf>
    <xf numFmtId="0" fontId="41" fillId="0" borderId="61" xfId="0" applyFont="1" applyBorder="1" applyAlignment="1">
      <alignment horizontal="center" vertical="center" wrapText="1"/>
    </xf>
    <xf numFmtId="177" fontId="24" fillId="0" borderId="4" xfId="0" applyNumberFormat="1" applyFont="1" applyBorder="1" applyAlignment="1">
      <alignment horizontal="center" vertical="center"/>
    </xf>
    <xf numFmtId="177" fontId="24" fillId="0" borderId="2" xfId="0" applyNumberFormat="1" applyFont="1" applyBorder="1" applyAlignment="1">
      <alignment horizontal="center" vertical="center"/>
    </xf>
    <xf numFmtId="0" fontId="36" fillId="0" borderId="55" xfId="0" applyFont="1" applyBorder="1" applyAlignment="1">
      <alignment horizontal="center" vertical="center"/>
    </xf>
    <xf numFmtId="0" fontId="25" fillId="0" borderId="0" xfId="0" applyFont="1" applyAlignment="1">
      <alignment horizontal="distributed" vertical="center" wrapText="1"/>
    </xf>
    <xf numFmtId="0" fontId="25" fillId="0" borderId="0" xfId="0" applyFont="1" applyAlignment="1">
      <alignment horizontal="distributed" vertical="center"/>
    </xf>
    <xf numFmtId="0" fontId="25" fillId="0" borderId="0" xfId="0" applyFont="1" applyBorder="1" applyAlignment="1">
      <alignment horizontal="distributed" vertical="center"/>
    </xf>
    <xf numFmtId="0" fontId="26" fillId="0" borderId="52" xfId="0" applyFont="1" applyFill="1" applyBorder="1" applyAlignment="1">
      <alignment horizontal="left" vertical="center" wrapText="1"/>
    </xf>
    <xf numFmtId="0" fontId="26" fillId="0" borderId="0" xfId="0" applyFont="1" applyFill="1" applyBorder="1" applyAlignment="1">
      <alignment horizontal="left" vertical="center"/>
    </xf>
    <xf numFmtId="0" fontId="26" fillId="0" borderId="52" xfId="0" applyFont="1" applyFill="1" applyBorder="1" applyAlignment="1">
      <alignment horizontal="left" vertical="center"/>
    </xf>
    <xf numFmtId="177" fontId="26" fillId="0" borderId="53" xfId="0" applyNumberFormat="1" applyFont="1" applyFill="1" applyBorder="1" applyAlignment="1">
      <alignment horizontal="center" vertical="center"/>
    </xf>
    <xf numFmtId="177" fontId="26" fillId="0" borderId="54" xfId="0" applyNumberFormat="1" applyFont="1" applyFill="1" applyBorder="1" applyAlignment="1">
      <alignment horizontal="center" vertical="center"/>
    </xf>
    <xf numFmtId="0" fontId="24"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10"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5" xfId="0" applyFont="1" applyBorder="1" applyAlignment="1">
      <alignment horizontal="center" vertical="center"/>
    </xf>
    <xf numFmtId="0" fontId="29" fillId="0" borderId="20" xfId="0" applyFont="1" applyBorder="1" applyAlignment="1">
      <alignment horizontal="center" vertical="center"/>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0" xfId="0" applyFont="1" applyBorder="1" applyAlignment="1">
      <alignment horizontal="center" vertical="center"/>
    </xf>
    <xf numFmtId="0" fontId="31" fillId="0" borderId="4" xfId="0" applyFont="1" applyBorder="1" applyAlignment="1">
      <alignment horizontal="distributed" vertical="center"/>
    </xf>
    <xf numFmtId="0" fontId="31" fillId="0" borderId="0" xfId="0" applyFont="1" applyBorder="1" applyAlignment="1">
      <alignment horizontal="distributed" vertical="center"/>
    </xf>
    <xf numFmtId="0" fontId="26" fillId="0" borderId="0" xfId="0" applyFont="1" applyFill="1" applyBorder="1" applyAlignment="1">
      <alignment horizontal="left" vertical="center" wrapText="1"/>
    </xf>
    <xf numFmtId="0" fontId="28" fillId="0" borderId="1" xfId="0" applyFont="1" applyBorder="1" applyAlignment="1">
      <alignment horizontal="center" vertical="distributed" textRotation="255" wrapText="1"/>
    </xf>
    <xf numFmtId="0" fontId="28" fillId="0" borderId="3" xfId="0" applyFont="1" applyBorder="1" applyAlignment="1">
      <alignment horizontal="center" vertical="distributed" textRotation="255" wrapText="1"/>
    </xf>
    <xf numFmtId="0" fontId="24" fillId="0" borderId="0" xfId="0" applyFont="1" applyAlignment="1">
      <alignment horizontal="distributed" vertical="center" shrinkToFit="1"/>
    </xf>
    <xf numFmtId="0" fontId="24" fillId="0" borderId="7" xfId="0" applyFont="1" applyBorder="1" applyAlignment="1">
      <alignment horizontal="distributed" vertical="center" shrinkToFit="1"/>
    </xf>
    <xf numFmtId="0" fontId="24" fillId="0" borderId="0" xfId="0" applyFont="1" applyAlignment="1">
      <alignment horizontal="distributed" vertical="center" wrapText="1"/>
    </xf>
    <xf numFmtId="0" fontId="24" fillId="0" borderId="20" xfId="0" applyFont="1" applyBorder="1" applyAlignment="1">
      <alignment horizontal="center" vertical="center" textRotation="255"/>
    </xf>
    <xf numFmtId="0" fontId="24" fillId="0" borderId="3" xfId="0" applyFont="1" applyBorder="1" applyAlignment="1">
      <alignment horizontal="center" vertical="center" textRotation="255"/>
    </xf>
    <xf numFmtId="0" fontId="24" fillId="0" borderId="4" xfId="0" applyFont="1" applyBorder="1" applyAlignment="1">
      <alignment horizontal="center" vertical="center" textRotation="255"/>
    </xf>
    <xf numFmtId="0" fontId="24" fillId="0" borderId="2" xfId="0" applyFont="1" applyBorder="1" applyAlignment="1">
      <alignment horizontal="center" vertical="center" textRotation="255"/>
    </xf>
    <xf numFmtId="0" fontId="24" fillId="0" borderId="6" xfId="0" applyFont="1" applyBorder="1" applyAlignment="1">
      <alignment horizontal="center" vertical="center" textRotation="255"/>
    </xf>
    <xf numFmtId="0" fontId="24" fillId="0" borderId="10" xfId="0" applyFont="1" applyBorder="1" applyAlignment="1">
      <alignment horizontal="center" vertical="center" textRotation="255"/>
    </xf>
    <xf numFmtId="0" fontId="26" fillId="0" borderId="1" xfId="0" applyFont="1" applyBorder="1" applyAlignment="1">
      <alignment horizontal="distributed" vertical="center"/>
    </xf>
    <xf numFmtId="0" fontId="26" fillId="0" borderId="0" xfId="0" applyFont="1" applyBorder="1" applyAlignment="1">
      <alignment horizontal="distributed" vertical="center"/>
    </xf>
    <xf numFmtId="0" fontId="26" fillId="0" borderId="7" xfId="0" applyFont="1" applyBorder="1" applyAlignment="1">
      <alignment horizontal="distributed" vertical="center"/>
    </xf>
    <xf numFmtId="0" fontId="44" fillId="0" borderId="4" xfId="0" applyFont="1" applyBorder="1" applyAlignment="1">
      <alignment horizontal="center" vertical="center"/>
    </xf>
    <xf numFmtId="0" fontId="44" fillId="0" borderId="0" xfId="0" applyFont="1" applyBorder="1" applyAlignment="1">
      <alignment horizontal="center" vertical="center"/>
    </xf>
    <xf numFmtId="0" fontId="44" fillId="0" borderId="2" xfId="0" applyFont="1" applyBorder="1" applyAlignment="1">
      <alignment horizontal="center" vertical="center"/>
    </xf>
    <xf numFmtId="0" fontId="36" fillId="0" borderId="56" xfId="0" applyFont="1" applyBorder="1" applyAlignment="1">
      <alignment horizontal="center" vertical="center"/>
    </xf>
    <xf numFmtId="0" fontId="36" fillId="0" borderId="57" xfId="0" applyFont="1" applyBorder="1" applyAlignment="1">
      <alignment horizontal="center" vertical="center"/>
    </xf>
    <xf numFmtId="0" fontId="24" fillId="0" borderId="20" xfId="0" applyFont="1" applyBorder="1" applyAlignment="1">
      <alignment horizontal="center" vertical="center" wrapText="1"/>
    </xf>
    <xf numFmtId="0" fontId="24" fillId="0" borderId="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9" fillId="0" borderId="1" xfId="0" applyFont="1" applyBorder="1" applyAlignment="1">
      <alignment horizontal="center" vertical="center"/>
    </xf>
    <xf numFmtId="0" fontId="39" fillId="0" borderId="7" xfId="0" applyFont="1" applyBorder="1" applyAlignment="1">
      <alignment horizontal="center" vertical="center"/>
    </xf>
    <xf numFmtId="177" fontId="39" fillId="0" borderId="1" xfId="0" applyNumberFormat="1" applyFont="1" applyBorder="1" applyAlignment="1">
      <alignment horizontal="center" vertical="center"/>
    </xf>
    <xf numFmtId="177" fontId="39" fillId="0" borderId="7" xfId="0" applyNumberFormat="1" applyFont="1" applyBorder="1" applyAlignment="1">
      <alignment horizontal="center" vertical="center"/>
    </xf>
    <xf numFmtId="177" fontId="24" fillId="0" borderId="20" xfId="0" applyNumberFormat="1" applyFont="1" applyBorder="1" applyAlignment="1">
      <alignment horizontal="center" vertical="center"/>
    </xf>
    <xf numFmtId="177" fontId="24" fillId="0" borderId="3" xfId="0" applyNumberFormat="1" applyFont="1" applyBorder="1" applyAlignment="1">
      <alignment horizontal="center" vertical="center"/>
    </xf>
    <xf numFmtId="177" fontId="24" fillId="0" borderId="6" xfId="0" applyNumberFormat="1" applyFont="1" applyBorder="1" applyAlignment="1">
      <alignment horizontal="center" vertical="center"/>
    </xf>
    <xf numFmtId="177" fontId="24" fillId="0" borderId="10" xfId="0" applyNumberFormat="1" applyFont="1" applyBorder="1" applyAlignment="1">
      <alignment horizontal="center" vertical="center"/>
    </xf>
    <xf numFmtId="177" fontId="24" fillId="0" borderId="24" xfId="0" applyNumberFormat="1" applyFont="1" applyBorder="1" applyAlignment="1">
      <alignment horizontal="center" vertical="center"/>
    </xf>
    <xf numFmtId="177" fontId="24" fillId="0" borderId="27" xfId="0" applyNumberFormat="1" applyFont="1" applyBorder="1" applyAlignment="1">
      <alignment horizontal="center" vertical="center"/>
    </xf>
    <xf numFmtId="0" fontId="24" fillId="0" borderId="11" xfId="0" applyFont="1" applyBorder="1" applyAlignment="1">
      <alignment horizontal="center" vertical="center"/>
    </xf>
    <xf numFmtId="0" fontId="24" fillId="0" borderId="15" xfId="0" applyFont="1" applyBorder="1" applyAlignment="1">
      <alignment horizontal="center" vertical="center"/>
    </xf>
    <xf numFmtId="0" fontId="24" fillId="0" borderId="14" xfId="0" applyFont="1" applyBorder="1" applyAlignment="1">
      <alignment horizontal="center" vertical="center"/>
    </xf>
    <xf numFmtId="0" fontId="24" fillId="0" borderId="24" xfId="0" applyFont="1" applyBorder="1" applyAlignment="1">
      <alignment horizontal="center" vertical="center"/>
    </xf>
    <xf numFmtId="0" fontId="24" fillId="0" borderId="28" xfId="0" applyFont="1" applyBorder="1" applyAlignment="1">
      <alignment horizontal="center" vertical="center"/>
    </xf>
    <xf numFmtId="0" fontId="24" fillId="0" borderId="27" xfId="0" applyFont="1" applyBorder="1" applyAlignment="1">
      <alignment horizontal="center" vertical="center"/>
    </xf>
    <xf numFmtId="177" fontId="24" fillId="0" borderId="11" xfId="0" applyNumberFormat="1" applyFont="1" applyBorder="1" applyAlignment="1">
      <alignment horizontal="center" vertical="center"/>
    </xf>
    <xf numFmtId="177" fontId="24" fillId="0" borderId="14" xfId="0" applyNumberFormat="1" applyFont="1" applyBorder="1" applyAlignment="1">
      <alignment horizontal="center" vertical="center"/>
    </xf>
    <xf numFmtId="0" fontId="31" fillId="0" borderId="75" xfId="0" applyFont="1" applyBorder="1" applyAlignment="1">
      <alignment horizontal="center" vertical="center" textRotation="255"/>
    </xf>
    <xf numFmtId="0" fontId="31" fillId="0" borderId="65" xfId="0" applyFont="1" applyBorder="1" applyAlignment="1">
      <alignment horizontal="center" vertical="center" textRotation="255"/>
    </xf>
    <xf numFmtId="0" fontId="31" fillId="0" borderId="5" xfId="0" applyFont="1" applyBorder="1" applyAlignment="1">
      <alignment horizontal="center" vertical="center" textRotation="255"/>
    </xf>
    <xf numFmtId="0" fontId="46" fillId="0" borderId="20" xfId="0" applyFont="1" applyBorder="1" applyAlignment="1">
      <alignment horizontal="center" vertical="center" wrapText="1"/>
    </xf>
    <xf numFmtId="0" fontId="46" fillId="0" borderId="1" xfId="0" applyFont="1" applyBorder="1" applyAlignment="1">
      <alignment horizontal="center"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0" xfId="0" applyFont="1" applyBorder="1" applyAlignment="1">
      <alignment horizontal="center" vertical="center"/>
    </xf>
    <xf numFmtId="0" fontId="46" fillId="0" borderId="2"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10" xfId="0" applyFont="1" applyBorder="1" applyAlignment="1">
      <alignment horizontal="center" vertical="center"/>
    </xf>
    <xf numFmtId="0" fontId="49" fillId="0" borderId="0" xfId="0" applyFont="1" applyAlignment="1">
      <alignment horizontal="distributed" vertical="center" textRotation="180"/>
    </xf>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28" fillId="0" borderId="0" xfId="0" applyFont="1" applyBorder="1" applyAlignment="1">
      <alignment horizontal="left" vertical="top"/>
    </xf>
    <xf numFmtId="0" fontId="30" fillId="0" borderId="77" xfId="0" applyFont="1" applyFill="1" applyBorder="1" applyAlignment="1">
      <alignment horizontal="center" vertical="center"/>
    </xf>
    <xf numFmtId="0" fontId="30" fillId="0" borderId="78" xfId="0" applyFont="1" applyFill="1" applyBorder="1" applyAlignment="1">
      <alignment horizontal="center" vertical="center"/>
    </xf>
    <xf numFmtId="0" fontId="30" fillId="0" borderId="75" xfId="0" applyFont="1" applyFill="1" applyBorder="1" applyAlignment="1">
      <alignment horizontal="center" vertical="center"/>
    </xf>
    <xf numFmtId="0" fontId="30" fillId="0" borderId="76" xfId="0" applyFont="1" applyFill="1" applyBorder="1" applyAlignment="1">
      <alignment horizontal="center" vertical="center"/>
    </xf>
    <xf numFmtId="0" fontId="30" fillId="0" borderId="79" xfId="0" applyFont="1" applyFill="1" applyBorder="1" applyAlignment="1">
      <alignment horizontal="center" vertical="center"/>
    </xf>
    <xf numFmtId="0" fontId="30" fillId="0" borderId="80" xfId="0" applyFont="1" applyFill="1" applyBorder="1" applyAlignment="1">
      <alignment horizontal="center" vertical="center"/>
    </xf>
    <xf numFmtId="176" fontId="30" fillId="0" borderId="89" xfId="0" applyNumberFormat="1" applyFont="1" applyFill="1" applyBorder="1" applyAlignment="1">
      <alignment horizontal="center" vertical="center"/>
    </xf>
    <xf numFmtId="0" fontId="47" fillId="0" borderId="67" xfId="0" applyFont="1" applyFill="1" applyBorder="1" applyAlignment="1">
      <alignment horizontal="center" vertical="center"/>
    </xf>
    <xf numFmtId="0" fontId="47" fillId="0" borderId="68" xfId="0" applyFont="1" applyFill="1" applyBorder="1" applyAlignment="1">
      <alignment horizontal="center" vertical="center"/>
    </xf>
    <xf numFmtId="0" fontId="47" fillId="0" borderId="90" xfId="0" applyFont="1" applyFill="1" applyBorder="1" applyAlignment="1">
      <alignment horizontal="center" vertical="center"/>
    </xf>
    <xf numFmtId="0" fontId="47" fillId="0" borderId="73" xfId="0" applyFont="1" applyFill="1" applyBorder="1" applyAlignment="1">
      <alignment horizontal="center" vertical="center"/>
    </xf>
    <xf numFmtId="0" fontId="47" fillId="0" borderId="74" xfId="0" applyFont="1" applyFill="1" applyBorder="1" applyAlignment="1">
      <alignment horizontal="center" vertical="center"/>
    </xf>
    <xf numFmtId="0" fontId="48" fillId="0" borderId="0" xfId="0" applyFont="1" applyBorder="1" applyAlignment="1">
      <alignment horizontal="center" vertical="center"/>
    </xf>
    <xf numFmtId="0" fontId="24" fillId="0" borderId="50" xfId="0" applyFont="1" applyBorder="1" applyAlignment="1">
      <alignment horizontal="center" vertical="center"/>
    </xf>
    <xf numFmtId="0" fontId="24" fillId="0" borderId="52" xfId="0" applyFont="1" applyBorder="1" applyAlignment="1">
      <alignment horizontal="center" vertical="center"/>
    </xf>
    <xf numFmtId="0" fontId="24" fillId="0" borderId="51" xfId="0" applyFont="1" applyBorder="1" applyAlignment="1">
      <alignment horizontal="center" vertical="center"/>
    </xf>
    <xf numFmtId="0" fontId="24" fillId="0" borderId="75" xfId="0" applyFont="1" applyBorder="1" applyAlignment="1">
      <alignment horizontal="center" vertical="center"/>
    </xf>
    <xf numFmtId="0" fontId="24" fillId="0" borderId="76" xfId="0" applyFont="1" applyBorder="1" applyAlignment="1">
      <alignment horizontal="center" vertical="center"/>
    </xf>
    <xf numFmtId="0" fontId="24" fillId="0" borderId="66" xfId="0" applyFont="1" applyFill="1" applyBorder="1" applyAlignment="1">
      <alignment horizontal="center" vertical="center"/>
    </xf>
    <xf numFmtId="0" fontId="24" fillId="0" borderId="67" xfId="0" applyFont="1" applyFill="1" applyBorder="1" applyAlignment="1">
      <alignment horizontal="center" vertical="center"/>
    </xf>
    <xf numFmtId="0" fontId="24" fillId="0" borderId="68" xfId="0" applyFont="1" applyFill="1" applyBorder="1" applyAlignment="1">
      <alignment horizontal="center" vertical="center"/>
    </xf>
    <xf numFmtId="0" fontId="24" fillId="0" borderId="69" xfId="0" applyFont="1" applyFill="1" applyBorder="1" applyAlignment="1">
      <alignment horizontal="center" vertical="center"/>
    </xf>
    <xf numFmtId="0" fontId="24" fillId="0" borderId="70" xfId="0" applyFont="1" applyFill="1" applyBorder="1" applyAlignment="1">
      <alignment horizontal="center" vertical="center"/>
    </xf>
    <xf numFmtId="0" fontId="24" fillId="0" borderId="71" xfId="0" applyFont="1" applyFill="1" applyBorder="1" applyAlignment="1">
      <alignment horizontal="center" vertical="center"/>
    </xf>
    <xf numFmtId="0" fontId="24" fillId="0" borderId="20" xfId="0" applyFont="1" applyBorder="1" applyAlignment="1">
      <alignment horizontal="distributed" vertical="center" wrapText="1"/>
    </xf>
    <xf numFmtId="0" fontId="24" fillId="0" borderId="1" xfId="0" applyFont="1" applyBorder="1" applyAlignment="1">
      <alignment horizontal="distributed" vertical="center" wrapText="1"/>
    </xf>
    <xf numFmtId="0" fontId="24" fillId="0" borderId="3" xfId="0" applyFont="1" applyBorder="1" applyAlignment="1">
      <alignment horizontal="distributed" vertical="center" wrapText="1"/>
    </xf>
    <xf numFmtId="0" fontId="24" fillId="0" borderId="4" xfId="0" applyFont="1" applyBorder="1" applyAlignment="1">
      <alignment horizontal="distributed" vertical="center" wrapText="1"/>
    </xf>
    <xf numFmtId="0" fontId="24" fillId="0" borderId="0" xfId="0" applyFont="1" applyBorder="1" applyAlignment="1">
      <alignment horizontal="distributed" vertical="center" wrapText="1"/>
    </xf>
    <xf numFmtId="0" fontId="24" fillId="0" borderId="2" xfId="0" applyFont="1" applyBorder="1" applyAlignment="1">
      <alignment horizontal="distributed" vertical="center" wrapText="1"/>
    </xf>
    <xf numFmtId="0" fontId="24" fillId="0" borderId="6" xfId="0" applyFont="1" applyBorder="1" applyAlignment="1">
      <alignment horizontal="distributed" vertical="center" wrapText="1"/>
    </xf>
    <xf numFmtId="0" fontId="24" fillId="0" borderId="7" xfId="0" applyFont="1" applyBorder="1" applyAlignment="1">
      <alignment horizontal="distributed" vertical="center" wrapText="1"/>
    </xf>
    <xf numFmtId="0" fontId="24" fillId="0" borderId="10" xfId="0" applyFont="1" applyBorder="1" applyAlignment="1">
      <alignment horizontal="distributed" vertical="center" wrapText="1"/>
    </xf>
    <xf numFmtId="0" fontId="24" fillId="0" borderId="72" xfId="0" applyFont="1" applyFill="1" applyBorder="1" applyAlignment="1">
      <alignment horizontal="center" vertical="center"/>
    </xf>
    <xf numFmtId="0" fontId="24" fillId="0" borderId="73" xfId="0" applyFont="1" applyFill="1" applyBorder="1" applyAlignment="1">
      <alignment horizontal="center" vertical="center"/>
    </xf>
    <xf numFmtId="0" fontId="24" fillId="0" borderId="74" xfId="0" applyFont="1" applyFill="1" applyBorder="1" applyAlignment="1">
      <alignment horizontal="center" vertical="center"/>
    </xf>
    <xf numFmtId="176" fontId="30" fillId="0" borderId="91" xfId="0" applyNumberFormat="1" applyFont="1" applyFill="1" applyBorder="1" applyAlignment="1">
      <alignment horizontal="center" vertical="center"/>
    </xf>
    <xf numFmtId="0" fontId="47" fillId="0" borderId="92" xfId="0" applyFont="1" applyFill="1" applyBorder="1" applyAlignment="1">
      <alignment horizontal="center" vertical="center"/>
    </xf>
    <xf numFmtId="0" fontId="47" fillId="0" borderId="93" xfId="0" applyFont="1" applyFill="1" applyBorder="1" applyAlignment="1">
      <alignment horizontal="center" vertical="center"/>
    </xf>
    <xf numFmtId="0" fontId="47" fillId="0" borderId="94" xfId="0" applyFont="1" applyFill="1" applyBorder="1" applyAlignment="1">
      <alignment horizontal="center" vertical="center"/>
    </xf>
    <xf numFmtId="0" fontId="47" fillId="0" borderId="95" xfId="0" applyFont="1" applyFill="1" applyBorder="1" applyAlignment="1">
      <alignment horizontal="center" vertical="center"/>
    </xf>
    <xf numFmtId="0" fontId="47" fillId="0" borderId="96" xfId="0" applyFont="1" applyFill="1" applyBorder="1" applyAlignment="1">
      <alignment horizontal="center" vertical="center"/>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36" fillId="0" borderId="85" xfId="0" applyFont="1" applyBorder="1" applyAlignment="1">
      <alignment horizontal="center" vertical="center"/>
    </xf>
    <xf numFmtId="0" fontId="36" fillId="0" borderId="86" xfId="0" applyFont="1" applyBorder="1" applyAlignment="1">
      <alignment horizontal="center" vertical="center"/>
    </xf>
    <xf numFmtId="0" fontId="36" fillId="0" borderId="87" xfId="0" applyFont="1" applyBorder="1" applyAlignment="1">
      <alignment horizontal="center" vertical="center"/>
    </xf>
    <xf numFmtId="0" fontId="52" fillId="0" borderId="1" xfId="0" applyFont="1" applyBorder="1" applyAlignment="1">
      <alignment horizontal="left" vertical="top" wrapText="1"/>
    </xf>
    <xf numFmtId="0" fontId="52" fillId="0" borderId="3" xfId="0" applyFont="1" applyBorder="1" applyAlignment="1">
      <alignment horizontal="left" vertical="top" wrapText="1"/>
    </xf>
    <xf numFmtId="0" fontId="52" fillId="0" borderId="0" xfId="0" applyFont="1" applyBorder="1" applyAlignment="1">
      <alignment horizontal="left" vertical="top" wrapText="1"/>
    </xf>
    <xf numFmtId="0" fontId="52" fillId="0" borderId="2" xfId="0" applyFont="1" applyBorder="1" applyAlignment="1">
      <alignment horizontal="left" vertical="top" wrapText="1"/>
    </xf>
    <xf numFmtId="0" fontId="39" fillId="0" borderId="55" xfId="0" applyFont="1" applyBorder="1" applyAlignment="1">
      <alignment horizontal="center" vertical="center"/>
    </xf>
    <xf numFmtId="177" fontId="39" fillId="0" borderId="55" xfId="0" applyNumberFormat="1" applyFont="1" applyBorder="1" applyAlignment="1">
      <alignment horizontal="center" vertical="center"/>
    </xf>
    <xf numFmtId="177" fontId="39" fillId="0" borderId="56" xfId="0" applyNumberFormat="1" applyFont="1" applyBorder="1" applyAlignment="1">
      <alignment horizontal="center" vertical="center"/>
    </xf>
    <xf numFmtId="0" fontId="31" fillId="0" borderId="83"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55" xfId="0" applyFont="1" applyBorder="1" applyAlignment="1">
      <alignment horizontal="center" vertical="center"/>
    </xf>
    <xf numFmtId="0" fontId="31" fillId="0" borderId="84" xfId="0" applyFont="1" applyBorder="1" applyAlignment="1">
      <alignment horizontal="center" vertical="center"/>
    </xf>
    <xf numFmtId="0" fontId="31" fillId="0" borderId="61" xfId="0" applyFont="1" applyBorder="1" applyAlignment="1">
      <alignment horizontal="center" vertical="center"/>
    </xf>
    <xf numFmtId="0" fontId="31" fillId="0" borderId="63" xfId="0" applyFont="1" applyBorder="1" applyAlignment="1">
      <alignment horizontal="center" vertical="center"/>
    </xf>
    <xf numFmtId="0" fontId="25" fillId="0" borderId="0" xfId="0" applyFont="1" applyBorder="1" applyAlignment="1">
      <alignment horizontal="distributed" vertical="center" wrapText="1"/>
    </xf>
    <xf numFmtId="0" fontId="28" fillId="0" borderId="20" xfId="0" applyFont="1" applyBorder="1" applyAlignment="1">
      <alignment horizontal="center" vertical="distributed" textRotation="255" wrapText="1"/>
    </xf>
    <xf numFmtId="0" fontId="31" fillId="0" borderId="5" xfId="0" applyFont="1" applyBorder="1" applyAlignment="1">
      <alignment horizontal="center" vertical="center"/>
    </xf>
    <xf numFmtId="0" fontId="26" fillId="0" borderId="20"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0" fontId="31" fillId="0" borderId="59"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61" xfId="0" applyFont="1" applyBorder="1" applyAlignment="1">
      <alignment horizontal="center" vertical="center" wrapText="1"/>
    </xf>
    <xf numFmtId="0" fontId="28" fillId="0" borderId="0" xfId="0" applyFont="1" applyBorder="1" applyAlignment="1">
      <alignment horizontal="left" vertical="top" wrapText="1"/>
    </xf>
    <xf numFmtId="0" fontId="5" fillId="0" borderId="0" xfId="0" applyFont="1" applyBorder="1" applyAlignment="1">
      <alignment horizontal="distributed" vertical="center"/>
    </xf>
    <xf numFmtId="49" fontId="5" fillId="0" borderId="0" xfId="0" applyNumberFormat="1" applyFont="1" applyBorder="1" applyAlignment="1">
      <alignment horizontal="left" vertical="center"/>
    </xf>
    <xf numFmtId="0" fontId="5" fillId="0" borderId="0" xfId="0" applyFont="1" applyBorder="1" applyAlignment="1">
      <alignment horizontal="distributed" vertical="center" wrapText="1"/>
    </xf>
    <xf numFmtId="0" fontId="5" fillId="0" borderId="0" xfId="0" applyFont="1" applyBorder="1" applyAlignment="1">
      <alignment horizontal="left" vertical="center"/>
    </xf>
    <xf numFmtId="0" fontId="5" fillId="0" borderId="0" xfId="0" applyFont="1" applyBorder="1" applyAlignment="1">
      <alignment horizontal="distributed"/>
    </xf>
    <xf numFmtId="0" fontId="13"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horizontal="left" vertical="center" wrapText="1"/>
    </xf>
    <xf numFmtId="0" fontId="0" fillId="0" borderId="0" xfId="0" applyAlignment="1">
      <alignment vertical="center"/>
    </xf>
  </cellXfs>
  <cellStyles count="6">
    <cellStyle name="ハイパーリンク" xfId="4" builtinId="8"/>
    <cellStyle name="計算" xfId="3" builtinId="22"/>
    <cellStyle name="入力" xfId="2" builtinId="20"/>
    <cellStyle name="標準" xfId="0" builtinId="0"/>
    <cellStyle name="標準 2" xfId="5"/>
    <cellStyle name="良い" xfId="1" builtinId="26"/>
  </cellStyles>
  <dxfs count="0"/>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xdr:colOff>
          <xdr:row>4</xdr:row>
          <xdr:rowOff>16</xdr:rowOff>
        </xdr:from>
        <xdr:to>
          <xdr:col>67</xdr:col>
          <xdr:colOff>81917</xdr:colOff>
          <xdr:row>24</xdr:row>
          <xdr:rowOff>99015</xdr:rowOff>
        </xdr:to>
        <xdr:pic>
          <xdr:nvPicPr>
            <xdr:cNvPr id="3" name="図 2"/>
            <xdr:cNvPicPr>
              <a:picLocks noChangeArrowheads="1"/>
              <a:extLst>
                <a:ext uri="{84589F7E-364E-4C9E-8A38-B11213B215E9}">
                  <a14:cameraTool cellRange="'第１葉 '!$A$1:$BS$40" spid="_x0000_s13957"/>
                </a:ext>
              </a:extLst>
            </xdr:cNvPicPr>
          </xdr:nvPicPr>
          <xdr:blipFill>
            <a:blip xmlns:r="http://schemas.openxmlformats.org/officeDocument/2006/relationships" r:embed="rId1"/>
            <a:srcRect/>
            <a:stretch>
              <a:fillRect/>
            </a:stretch>
          </xdr:blipFill>
          <xdr:spPr bwMode="auto">
            <a:xfrm>
              <a:off x="17" y="342916"/>
              <a:ext cx="7740000" cy="352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xdr:colOff>
          <xdr:row>25</xdr:row>
          <xdr:rowOff>14</xdr:rowOff>
        </xdr:from>
        <xdr:to>
          <xdr:col>67</xdr:col>
          <xdr:colOff>81916</xdr:colOff>
          <xdr:row>45</xdr:row>
          <xdr:rowOff>99014</xdr:rowOff>
        </xdr:to>
        <xdr:pic>
          <xdr:nvPicPr>
            <xdr:cNvPr id="4" name="図 3"/>
            <xdr:cNvPicPr>
              <a:picLocks noChangeArrowheads="1"/>
              <a:extLst>
                <a:ext uri="{84589F7E-364E-4C9E-8A38-B11213B215E9}">
                  <a14:cameraTool cellRange="第２葉!$A$1:$BS$40" spid="_x0000_s13958"/>
                </a:ext>
              </a:extLst>
            </xdr:cNvPicPr>
          </xdr:nvPicPr>
          <xdr:blipFill>
            <a:blip xmlns:r="http://schemas.openxmlformats.org/officeDocument/2006/relationships" r:embed="rId2"/>
            <a:srcRect/>
            <a:stretch>
              <a:fillRect/>
            </a:stretch>
          </xdr:blipFill>
          <xdr:spPr bwMode="auto">
            <a:xfrm>
              <a:off x="16" y="3943364"/>
              <a:ext cx="7740000" cy="352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67</xdr:col>
          <xdr:colOff>81900</xdr:colOff>
          <xdr:row>71</xdr:row>
          <xdr:rowOff>98999</xdr:rowOff>
        </xdr:to>
        <xdr:pic>
          <xdr:nvPicPr>
            <xdr:cNvPr id="8" name="図 7"/>
            <xdr:cNvPicPr>
              <a:picLocks noChangeArrowheads="1"/>
              <a:extLst>
                <a:ext uri="{84589F7E-364E-4C9E-8A38-B11213B215E9}">
                  <a14:cameraTool cellRange="第３葉!$C$1:$BU$40" spid="_x0000_s13959"/>
                </a:ext>
              </a:extLst>
            </xdr:cNvPicPr>
          </xdr:nvPicPr>
          <xdr:blipFill>
            <a:blip xmlns:r="http://schemas.openxmlformats.org/officeDocument/2006/relationships" r:embed="rId3"/>
            <a:srcRect/>
            <a:stretch>
              <a:fillRect/>
            </a:stretch>
          </xdr:blipFill>
          <xdr:spPr bwMode="auto">
            <a:xfrm>
              <a:off x="0" y="7869115"/>
              <a:ext cx="6954554" cy="34693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171449</xdr:rowOff>
        </xdr:from>
        <xdr:to>
          <xdr:col>67</xdr:col>
          <xdr:colOff>81900</xdr:colOff>
          <xdr:row>92</xdr:row>
          <xdr:rowOff>98998</xdr:rowOff>
        </xdr:to>
        <xdr:pic>
          <xdr:nvPicPr>
            <xdr:cNvPr id="9" name="図 8"/>
            <xdr:cNvPicPr>
              <a:picLocks noChangeArrowheads="1"/>
              <a:extLst>
                <a:ext uri="{84589F7E-364E-4C9E-8A38-B11213B215E9}">
                  <a14:cameraTool cellRange="'第４葉 '!$A$1:$BS$40" spid="_x0000_s13960"/>
                </a:ext>
              </a:extLst>
            </xdr:cNvPicPr>
          </xdr:nvPicPr>
          <xdr:blipFill>
            <a:blip xmlns:r="http://schemas.openxmlformats.org/officeDocument/2006/relationships" r:embed="rId4"/>
            <a:srcRect/>
            <a:stretch>
              <a:fillRect/>
            </a:stretch>
          </xdr:blipFill>
          <xdr:spPr bwMode="auto">
            <a:xfrm>
              <a:off x="0" y="11315699"/>
              <a:ext cx="7740000" cy="3528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67</xdr:col>
      <xdr:colOff>66675</xdr:colOff>
      <xdr:row>1</xdr:row>
      <xdr:rowOff>47625</xdr:rowOff>
    </xdr:from>
    <xdr:to>
      <xdr:col>68</xdr:col>
      <xdr:colOff>65868</xdr:colOff>
      <xdr:row>2</xdr:row>
      <xdr:rowOff>104775</xdr:rowOff>
    </xdr:to>
    <xdr:sp macro="" textlink="">
      <xdr:nvSpPr>
        <xdr:cNvPr id="11389" name="Oval 7"/>
        <xdr:cNvSpPr>
          <a:spLocks noChangeArrowheads="1"/>
        </xdr:cNvSpPr>
      </xdr:nvSpPr>
      <xdr:spPr bwMode="auto">
        <a:xfrm>
          <a:off x="14318456" y="190500"/>
          <a:ext cx="20160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35720</xdr:colOff>
      <xdr:row>18</xdr:row>
      <xdr:rowOff>1</xdr:rowOff>
    </xdr:from>
    <xdr:to>
      <xdr:col>56</xdr:col>
      <xdr:colOff>0</xdr:colOff>
      <xdr:row>20</xdr:row>
      <xdr:rowOff>23813</xdr:rowOff>
    </xdr:to>
    <xdr:sp macro="" textlink="入力!X30">
      <xdr:nvSpPr>
        <xdr:cNvPr id="5" name="テキスト ボックス 4"/>
        <xdr:cNvSpPr txBox="1"/>
      </xdr:nvSpPr>
      <xdr:spPr>
        <a:xfrm>
          <a:off x="10556515" y="3125933"/>
          <a:ext cx="1479621" cy="37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041456C9-9D81-4728-9980-52F94263E67D}" type="TxLink">
            <a:rPr kumimoji="1" lang="en-US" altLang="en-US" sz="2800" b="0" i="0" u="none" strike="noStrike">
              <a:solidFill>
                <a:srgbClr val="000000"/>
              </a:solidFill>
              <a:latin typeface="ＭＳ Ｐゴシック"/>
              <a:ea typeface="ＭＳ Ｐゴシック"/>
            </a:rPr>
            <a:pPr/>
            <a:t> </a:t>
          </a:fld>
          <a:endParaRPr kumimoji="1" lang="ja-JP" altLang="en-US" sz="2800"/>
        </a:p>
      </xdr:txBody>
    </xdr:sp>
    <xdr:clientData/>
  </xdr:twoCellAnchor>
  <xdr:twoCellAnchor>
    <xdr:from>
      <xdr:col>52</xdr:col>
      <xdr:colOff>57906</xdr:colOff>
      <xdr:row>1</xdr:row>
      <xdr:rowOff>1</xdr:rowOff>
    </xdr:from>
    <xdr:to>
      <xdr:col>58</xdr:col>
      <xdr:colOff>8658</xdr:colOff>
      <xdr:row>3</xdr:row>
      <xdr:rowOff>23813</xdr:rowOff>
    </xdr:to>
    <xdr:sp macro="" textlink="入力!X29">
      <xdr:nvSpPr>
        <xdr:cNvPr id="6" name="テキスト ボックス 5"/>
        <xdr:cNvSpPr txBox="1"/>
      </xdr:nvSpPr>
      <xdr:spPr>
        <a:xfrm>
          <a:off x="11297406" y="147206"/>
          <a:ext cx="1145707" cy="31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33FA45CE-9ACC-4A10-81FF-35F4C724C043}" type="TxLink">
            <a:rPr kumimoji="1" lang="en-US" altLang="en-US" sz="2000" b="0" i="0" u="none" strike="noStrike">
              <a:solidFill>
                <a:srgbClr val="000000"/>
              </a:solidFill>
              <a:latin typeface="ＭＳ Ｐゴシック"/>
              <a:ea typeface="ＭＳ Ｐゴシック"/>
            </a:rPr>
            <a:pPr/>
            <a:t> </a:t>
          </a:fld>
          <a:endParaRPr kumimoji="1" lang="ja-JP" altLang="en-US"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66675</xdr:colOff>
      <xdr:row>1</xdr:row>
      <xdr:rowOff>47625</xdr:rowOff>
    </xdr:from>
    <xdr:to>
      <xdr:col>68</xdr:col>
      <xdr:colOff>38100</xdr:colOff>
      <xdr:row>2</xdr:row>
      <xdr:rowOff>104775</xdr:rowOff>
    </xdr:to>
    <xdr:sp macro="" textlink="">
      <xdr:nvSpPr>
        <xdr:cNvPr id="10383" name="Oval 7"/>
        <xdr:cNvSpPr>
          <a:spLocks noChangeArrowheads="1"/>
        </xdr:cNvSpPr>
      </xdr:nvSpPr>
      <xdr:spPr bwMode="auto">
        <a:xfrm>
          <a:off x="14325600"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52</xdr:col>
      <xdr:colOff>83341</xdr:colOff>
      <xdr:row>1</xdr:row>
      <xdr:rowOff>0</xdr:rowOff>
    </xdr:from>
    <xdr:to>
      <xdr:col>58</xdr:col>
      <xdr:colOff>41671</xdr:colOff>
      <xdr:row>3</xdr:row>
      <xdr:rowOff>32471</xdr:rowOff>
    </xdr:to>
    <xdr:sp macro="" textlink="入力!X29">
      <xdr:nvSpPr>
        <xdr:cNvPr id="6" name="テキスト ボックス 5"/>
        <xdr:cNvSpPr txBox="1"/>
      </xdr:nvSpPr>
      <xdr:spPr>
        <a:xfrm>
          <a:off x="11299029" y="142875"/>
          <a:ext cx="1172767" cy="31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33FA45CE-9ACC-4A10-81FF-35F4C724C043}" type="TxLink">
            <a:rPr kumimoji="1" lang="en-US" altLang="en-US" sz="2000" b="0" i="0" u="none" strike="noStrike">
              <a:solidFill>
                <a:srgbClr val="000000"/>
              </a:solidFill>
              <a:latin typeface="ＭＳ Ｐゴシック"/>
              <a:ea typeface="ＭＳ Ｐゴシック"/>
            </a:rPr>
            <a:pPr/>
            <a:t> </a:t>
          </a:fld>
          <a:endParaRPr kumimoji="1" lang="ja-JP" altLang="en-US" sz="2000"/>
        </a:p>
      </xdr:txBody>
    </xdr:sp>
    <xdr:clientData/>
  </xdr:twoCellAnchor>
  <xdr:twoCellAnchor>
    <xdr:from>
      <xdr:col>48</xdr:col>
      <xdr:colOff>41669</xdr:colOff>
      <xdr:row>18</xdr:row>
      <xdr:rowOff>0</xdr:rowOff>
    </xdr:from>
    <xdr:to>
      <xdr:col>56</xdr:col>
      <xdr:colOff>59531</xdr:colOff>
      <xdr:row>20</xdr:row>
      <xdr:rowOff>30847</xdr:rowOff>
    </xdr:to>
    <xdr:sp macro="" textlink="入力!X30">
      <xdr:nvSpPr>
        <xdr:cNvPr id="8" name="テキスト ボックス 7"/>
        <xdr:cNvSpPr txBox="1"/>
      </xdr:nvSpPr>
      <xdr:spPr>
        <a:xfrm>
          <a:off x="10525122" y="3089672"/>
          <a:ext cx="1559722" cy="37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041456C9-9D81-4728-9980-52F94263E67D}" type="TxLink">
            <a:rPr kumimoji="1" lang="en-US" altLang="en-US" sz="2800" b="0" i="0" u="none" strike="noStrike">
              <a:solidFill>
                <a:srgbClr val="000000"/>
              </a:solidFill>
              <a:latin typeface="ＭＳ Ｐゴシック"/>
              <a:ea typeface="ＭＳ Ｐゴシック"/>
            </a:rPr>
            <a:pPr/>
            <a:t> </a:t>
          </a:fld>
          <a:endParaRPr kumimoji="1" lang="ja-JP" altLang="en-US" sz="2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69</xdr:col>
      <xdr:colOff>66675</xdr:colOff>
      <xdr:row>1</xdr:row>
      <xdr:rowOff>47625</xdr:rowOff>
    </xdr:from>
    <xdr:to>
      <xdr:col>70</xdr:col>
      <xdr:colOff>38100</xdr:colOff>
      <xdr:row>2</xdr:row>
      <xdr:rowOff>104775</xdr:rowOff>
    </xdr:to>
    <xdr:sp macro="" textlink="">
      <xdr:nvSpPr>
        <xdr:cNvPr id="8393" name="Oval 7"/>
        <xdr:cNvSpPr>
          <a:spLocks noChangeArrowheads="1"/>
        </xdr:cNvSpPr>
      </xdr:nvSpPr>
      <xdr:spPr bwMode="auto">
        <a:xfrm>
          <a:off x="14878050"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54</xdr:col>
      <xdr:colOff>101200</xdr:colOff>
      <xdr:row>1</xdr:row>
      <xdr:rowOff>0</xdr:rowOff>
    </xdr:from>
    <xdr:to>
      <xdr:col>59</xdr:col>
      <xdr:colOff>196452</xdr:colOff>
      <xdr:row>3</xdr:row>
      <xdr:rowOff>32471</xdr:rowOff>
    </xdr:to>
    <xdr:sp macro="" textlink="入力!X29">
      <xdr:nvSpPr>
        <xdr:cNvPr id="4" name="テキスト ボックス 3"/>
        <xdr:cNvSpPr txBox="1"/>
      </xdr:nvSpPr>
      <xdr:spPr>
        <a:xfrm>
          <a:off x="11864575" y="142875"/>
          <a:ext cx="1107283" cy="31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33FA45CE-9ACC-4A10-81FF-35F4C724C043}" type="TxLink">
            <a:rPr kumimoji="1" lang="en-US" altLang="en-US" sz="2000" b="0" i="0" u="none" strike="noStrike">
              <a:solidFill>
                <a:srgbClr val="000000"/>
              </a:solidFill>
              <a:latin typeface="ＭＳ Ｐゴシック"/>
              <a:ea typeface="ＭＳ Ｐゴシック"/>
            </a:rPr>
            <a:pPr/>
            <a:t> </a:t>
          </a:fld>
          <a:endParaRPr kumimoji="1" lang="ja-JP" altLang="en-US" sz="2000"/>
        </a:p>
      </xdr:txBody>
    </xdr:sp>
    <xdr:clientData/>
  </xdr:twoCellAnchor>
  <xdr:twoCellAnchor>
    <xdr:from>
      <xdr:col>50</xdr:col>
      <xdr:colOff>35715</xdr:colOff>
      <xdr:row>18</xdr:row>
      <xdr:rowOff>0</xdr:rowOff>
    </xdr:from>
    <xdr:to>
      <xdr:col>58</xdr:col>
      <xdr:colOff>47625</xdr:colOff>
      <xdr:row>20</xdr:row>
      <xdr:rowOff>30847</xdr:rowOff>
    </xdr:to>
    <xdr:sp macro="" textlink="入力!X30">
      <xdr:nvSpPr>
        <xdr:cNvPr id="6" name="テキスト ボックス 5"/>
        <xdr:cNvSpPr txBox="1"/>
      </xdr:nvSpPr>
      <xdr:spPr>
        <a:xfrm>
          <a:off x="11066856" y="3042047"/>
          <a:ext cx="1553769" cy="37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041456C9-9D81-4728-9980-52F94263E67D}" type="TxLink">
            <a:rPr kumimoji="1" lang="en-US" altLang="en-US" sz="2800" b="0" i="0" u="none" strike="noStrike">
              <a:solidFill>
                <a:srgbClr val="000000"/>
              </a:solidFill>
              <a:latin typeface="ＭＳ Ｐゴシック"/>
              <a:ea typeface="ＭＳ Ｐゴシック"/>
            </a:rPr>
            <a:pPr/>
            <a:t> </a:t>
          </a:fld>
          <a:endParaRPr kumimoji="1" lang="ja-JP" altLang="en-US" sz="2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67</xdr:col>
      <xdr:colOff>66675</xdr:colOff>
      <xdr:row>1</xdr:row>
      <xdr:rowOff>47625</xdr:rowOff>
    </xdr:from>
    <xdr:to>
      <xdr:col>68</xdr:col>
      <xdr:colOff>38100</xdr:colOff>
      <xdr:row>2</xdr:row>
      <xdr:rowOff>104775</xdr:rowOff>
    </xdr:to>
    <xdr:sp macro="" textlink="">
      <xdr:nvSpPr>
        <xdr:cNvPr id="12389" name="Oval 7"/>
        <xdr:cNvSpPr>
          <a:spLocks noChangeArrowheads="1"/>
        </xdr:cNvSpPr>
      </xdr:nvSpPr>
      <xdr:spPr bwMode="auto">
        <a:xfrm>
          <a:off x="14325600" y="190500"/>
          <a:ext cx="171450" cy="200025"/>
        </a:xfrm>
        <a:prstGeom prst="ellipse">
          <a:avLst/>
        </a:prstGeom>
        <a:noFill/>
        <a:ln w="9525">
          <a:solidFill>
            <a:srgbClr val="0070C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52</xdr:col>
      <xdr:colOff>95248</xdr:colOff>
      <xdr:row>1</xdr:row>
      <xdr:rowOff>0</xdr:rowOff>
    </xdr:from>
    <xdr:to>
      <xdr:col>58</xdr:col>
      <xdr:colOff>101203</xdr:colOff>
      <xdr:row>3</xdr:row>
      <xdr:rowOff>32471</xdr:rowOff>
    </xdr:to>
    <xdr:sp macro="" textlink="入力!X29">
      <xdr:nvSpPr>
        <xdr:cNvPr id="4" name="テキスト ボックス 3"/>
        <xdr:cNvSpPr txBox="1"/>
      </xdr:nvSpPr>
      <xdr:spPr>
        <a:xfrm>
          <a:off x="11310936" y="142875"/>
          <a:ext cx="1220392" cy="31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33FA45CE-9ACC-4A10-81FF-35F4C724C043}" type="TxLink">
            <a:rPr kumimoji="1" lang="en-US" altLang="en-US" sz="2000" b="0" i="0" u="none" strike="noStrike">
              <a:solidFill>
                <a:srgbClr val="000000"/>
              </a:solidFill>
              <a:latin typeface="ＭＳ Ｐゴシック"/>
              <a:ea typeface="ＭＳ Ｐゴシック"/>
            </a:rPr>
            <a:pPr/>
            <a:t> </a:t>
          </a:fld>
          <a:endParaRPr kumimoji="1" lang="ja-JP" altLang="en-US" sz="2000"/>
        </a:p>
      </xdr:txBody>
    </xdr:sp>
    <xdr:clientData/>
  </xdr:twoCellAnchor>
  <xdr:twoCellAnchor>
    <xdr:from>
      <xdr:col>48</xdr:col>
      <xdr:colOff>47622</xdr:colOff>
      <xdr:row>18</xdr:row>
      <xdr:rowOff>0</xdr:rowOff>
    </xdr:from>
    <xdr:to>
      <xdr:col>56</xdr:col>
      <xdr:colOff>113109</xdr:colOff>
      <xdr:row>20</xdr:row>
      <xdr:rowOff>30847</xdr:rowOff>
    </xdr:to>
    <xdr:sp macro="" textlink="入力!X30">
      <xdr:nvSpPr>
        <xdr:cNvPr id="6" name="テキスト ボックス 5"/>
        <xdr:cNvSpPr txBox="1"/>
      </xdr:nvSpPr>
      <xdr:spPr>
        <a:xfrm>
          <a:off x="10531075" y="3089672"/>
          <a:ext cx="1607347" cy="37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041456C9-9D81-4728-9980-52F94263E67D}" type="TxLink">
            <a:rPr kumimoji="1" lang="en-US" altLang="en-US" sz="2800" b="0" i="0" u="none" strike="noStrike">
              <a:solidFill>
                <a:srgbClr val="000000"/>
              </a:solidFill>
              <a:latin typeface="ＭＳ Ｐゴシック"/>
              <a:ea typeface="ＭＳ Ｐゴシック"/>
            </a:rPr>
            <a:pPr/>
            <a:t> </a:t>
          </a:fld>
          <a:endParaRPr kumimoji="1" lang="ja-JP" altLang="en-US" sz="2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166688</xdr:colOff>
      <xdr:row>5</xdr:row>
      <xdr:rowOff>9525</xdr:rowOff>
    </xdr:from>
    <xdr:to>
      <xdr:col>6</xdr:col>
      <xdr:colOff>147638</xdr:colOff>
      <xdr:row>5</xdr:row>
      <xdr:rowOff>180975</xdr:rowOff>
    </xdr:to>
    <xdr:sp macro="" textlink="">
      <xdr:nvSpPr>
        <xdr:cNvPr id="5482" name="Rectangle 2"/>
        <xdr:cNvSpPr>
          <a:spLocks noChangeArrowheads="1"/>
        </xdr:cNvSpPr>
      </xdr:nvSpPr>
      <xdr:spPr bwMode="auto">
        <a:xfrm>
          <a:off x="1004888" y="1181100"/>
          <a:ext cx="400050"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128588</xdr:colOff>
      <xdr:row>5</xdr:row>
      <xdr:rowOff>14287</xdr:rowOff>
    </xdr:from>
    <xdr:to>
      <xdr:col>9</xdr:col>
      <xdr:colOff>119063</xdr:colOff>
      <xdr:row>5</xdr:row>
      <xdr:rowOff>185737</xdr:rowOff>
    </xdr:to>
    <xdr:sp macro="" textlink="">
      <xdr:nvSpPr>
        <xdr:cNvPr id="5483" name="Rectangle 3"/>
        <xdr:cNvSpPr>
          <a:spLocks noChangeArrowheads="1"/>
        </xdr:cNvSpPr>
      </xdr:nvSpPr>
      <xdr:spPr bwMode="auto">
        <a:xfrm>
          <a:off x="1595438" y="1185862"/>
          <a:ext cx="409575" cy="171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147638</xdr:colOff>
      <xdr:row>5</xdr:row>
      <xdr:rowOff>133350</xdr:rowOff>
    </xdr:from>
    <xdr:to>
      <xdr:col>5</xdr:col>
      <xdr:colOff>147638</xdr:colOff>
      <xdr:row>5</xdr:row>
      <xdr:rowOff>171450</xdr:rowOff>
    </xdr:to>
    <xdr:sp macro="" textlink="">
      <xdr:nvSpPr>
        <xdr:cNvPr id="5484" name="Line 4"/>
        <xdr:cNvSpPr>
          <a:spLocks noChangeShapeType="1"/>
        </xdr:cNvSpPr>
      </xdr:nvSpPr>
      <xdr:spPr bwMode="auto">
        <a:xfrm>
          <a:off x="1195388" y="1304925"/>
          <a:ext cx="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133350</xdr:colOff>
      <xdr:row>5</xdr:row>
      <xdr:rowOff>142874</xdr:rowOff>
    </xdr:from>
    <xdr:to>
      <xdr:col>8</xdr:col>
      <xdr:colOff>133350</xdr:colOff>
      <xdr:row>5</xdr:row>
      <xdr:rowOff>180974</xdr:rowOff>
    </xdr:to>
    <xdr:sp macro="" textlink="">
      <xdr:nvSpPr>
        <xdr:cNvPr id="5485" name="Line 5"/>
        <xdr:cNvSpPr>
          <a:spLocks noChangeShapeType="1"/>
        </xdr:cNvSpPr>
      </xdr:nvSpPr>
      <xdr:spPr bwMode="auto">
        <a:xfrm>
          <a:off x="1809750" y="1314449"/>
          <a:ext cx="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22</xdr:col>
      <xdr:colOff>142875</xdr:colOff>
      <xdr:row>29</xdr:row>
      <xdr:rowOff>0</xdr:rowOff>
    </xdr:from>
    <xdr:to>
      <xdr:col>29</xdr:col>
      <xdr:colOff>104775</xdr:colOff>
      <xdr:row>30</xdr:row>
      <xdr:rowOff>28575</xdr:rowOff>
    </xdr:to>
    <xdr:pic>
      <xdr:nvPicPr>
        <xdr:cNvPr id="5486" name="Picture 7"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2975" y="5743575"/>
          <a:ext cx="14668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ax.metro.tokyo.lg.jp/kazei/risi.html" TargetMode="External"/><Relationship Id="rId1" Type="http://schemas.openxmlformats.org/officeDocument/2006/relationships/hyperlink" Target="https://www.kaikeikanri.metro.tokyo.lg.jp/koukinshuunou.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4"/>
  <sheetViews>
    <sheetView showGridLines="0" tabSelected="1" zoomScaleNormal="100" zoomScaleSheetLayoutView="100" workbookViewId="0">
      <selection activeCell="C13" sqref="C13"/>
    </sheetView>
  </sheetViews>
  <sheetFormatPr defaultColWidth="9" defaultRowHeight="13.2" x14ac:dyDescent="0.2"/>
  <cols>
    <col min="1" max="1" width="5.21875" style="353" customWidth="1"/>
    <col min="2" max="2" width="17.88671875" style="353" customWidth="1"/>
    <col min="3" max="3" width="21.77734375" style="353" customWidth="1"/>
    <col min="4" max="5" width="2.6640625" style="353" customWidth="1"/>
    <col min="6" max="6" width="35.21875" style="354" customWidth="1"/>
    <col min="7" max="7" width="5.21875" style="353" customWidth="1"/>
    <col min="8" max="9" width="5.21875" style="353" hidden="1" customWidth="1"/>
    <col min="10" max="40" width="2.77734375" style="353" hidden="1" customWidth="1"/>
    <col min="41" max="69" width="9" style="353" customWidth="1"/>
    <col min="70" max="16384" width="9" style="353"/>
  </cols>
  <sheetData>
    <row r="1" spans="1:24" x14ac:dyDescent="0.2">
      <c r="A1" s="408" t="s">
        <v>192</v>
      </c>
      <c r="B1" s="408"/>
      <c r="C1" s="408"/>
      <c r="D1" s="408"/>
      <c r="E1" s="408"/>
      <c r="F1" s="408"/>
      <c r="G1" s="408"/>
    </row>
    <row r="2" spans="1:24" x14ac:dyDescent="0.2">
      <c r="H2" s="353" t="s">
        <v>145</v>
      </c>
    </row>
    <row r="3" spans="1:24" ht="27" customHeight="1" x14ac:dyDescent="0.2">
      <c r="B3" s="409" t="s">
        <v>193</v>
      </c>
      <c r="C3" s="409"/>
      <c r="D3" s="409"/>
      <c r="E3" s="409"/>
      <c r="F3" s="409"/>
    </row>
    <row r="4" spans="1:24" ht="27" customHeight="1" x14ac:dyDescent="0.2">
      <c r="B4" s="355"/>
      <c r="C4" s="355"/>
      <c r="D4" s="355"/>
      <c r="E4" s="355"/>
      <c r="F4" s="355"/>
    </row>
    <row r="5" spans="1:24" x14ac:dyDescent="0.2">
      <c r="B5" s="353" t="s">
        <v>146</v>
      </c>
    </row>
    <row r="6" spans="1:24" ht="69" customHeight="1" x14ac:dyDescent="0.2">
      <c r="B6" s="410" t="s">
        <v>147</v>
      </c>
      <c r="C6" s="411"/>
      <c r="D6" s="411"/>
      <c r="E6" s="411"/>
      <c r="F6" s="412"/>
    </row>
    <row r="7" spans="1:24" ht="13.5" customHeight="1" x14ac:dyDescent="0.2">
      <c r="B7" s="356"/>
      <c r="C7" s="357"/>
      <c r="D7" s="357"/>
      <c r="E7" s="357"/>
      <c r="F7" s="356"/>
    </row>
    <row r="8" spans="1:24" x14ac:dyDescent="0.2">
      <c r="B8" s="353" t="s">
        <v>148</v>
      </c>
    </row>
    <row r="9" spans="1:24" ht="27" customHeight="1" x14ac:dyDescent="0.2">
      <c r="B9" s="413" t="str">
        <f>T(IFERROR(VLOOKUP("err",I69:K84,2,FALSE),IFERROR(VLOOKUP("caution",I69:K84,2,FALSE),"")))</f>
        <v>●納入申告書使用不可： 特別徴収義務者番号(9桁)を入力してください。</v>
      </c>
      <c r="C9" s="414"/>
      <c r="D9" s="414"/>
      <c r="E9" s="414"/>
      <c r="F9" s="415"/>
      <c r="I9" s="358" t="s">
        <v>149</v>
      </c>
    </row>
    <row r="11" spans="1:24" x14ac:dyDescent="0.2">
      <c r="B11" s="353" t="s">
        <v>150</v>
      </c>
    </row>
    <row r="12" spans="1:24" x14ac:dyDescent="0.2">
      <c r="B12" s="359" t="s">
        <v>197</v>
      </c>
      <c r="C12" s="360"/>
      <c r="D12" s="360"/>
      <c r="E12" s="360"/>
      <c r="F12" s="361"/>
      <c r="I12" s="353" t="s">
        <v>151</v>
      </c>
    </row>
    <row r="13" spans="1:24" ht="34.950000000000003" customHeight="1" x14ac:dyDescent="0.2">
      <c r="B13" s="362" t="s">
        <v>194</v>
      </c>
      <c r="C13" s="378"/>
      <c r="D13" s="363"/>
      <c r="E13" s="363"/>
      <c r="F13" s="364" t="s">
        <v>195</v>
      </c>
      <c r="P13" s="365" t="str">
        <f>IF(LEN($C$13)=9,MID(TEXT($C$13,"000000000"),1,1),"")</f>
        <v/>
      </c>
      <c r="Q13" s="365" t="str">
        <f>IF(LEN($C$13)=9,MID(TEXT($C$13,"000000000"),2,1),"")</f>
        <v/>
      </c>
      <c r="R13" s="365" t="str">
        <f>IF(LEN($C$13)=9,MID(TEXT($C$13,"000000000"),3,1),"")</f>
        <v/>
      </c>
      <c r="S13" s="365" t="str">
        <f>IF(LEN($C$13)=9,MID(TEXT($C$13,"000000000"),4,1),"")</f>
        <v/>
      </c>
      <c r="T13" s="365" t="str">
        <f>IF(LEN($C$13)=9,MID(TEXT($C$13,"000000000"),5,1),"")</f>
        <v/>
      </c>
      <c r="U13" s="365" t="str">
        <f>IF(LEN($C$13)=9,MID(TEXT($C$13,"000000000"),6,1),"")</f>
        <v/>
      </c>
      <c r="V13" s="365" t="str">
        <f>IF(LEN($C$13)=9,MID(TEXT($C$13,"000000000"),7,1),"")</f>
        <v/>
      </c>
      <c r="W13" s="365" t="str">
        <f>IF(LEN($C$13)=9,MID(TEXT($C$13,"000000000"),8,1),"")</f>
        <v/>
      </c>
      <c r="X13" s="365" t="str">
        <f>IF(LEN($C$13)=9,MID(TEXT($C$13,"000000000"),9,1),"")</f>
        <v/>
      </c>
    </row>
    <row r="14" spans="1:24" ht="34.950000000000003" customHeight="1" x14ac:dyDescent="0.2">
      <c r="B14" s="362" t="s">
        <v>152</v>
      </c>
      <c r="C14" s="35"/>
      <c r="D14" s="363"/>
      <c r="E14" s="363"/>
      <c r="F14" s="364" t="s">
        <v>196</v>
      </c>
      <c r="L14" s="365" t="str">
        <f>IF(LEN($C$14)=13,MID(TEXT($C$14,"0000000000000"),1,1),"")</f>
        <v/>
      </c>
      <c r="M14" s="365" t="str">
        <f>IF(LEN($C$14)=13,MID(TEXT($C$14,"0000000000000"),2,1),"")</f>
        <v/>
      </c>
      <c r="N14" s="365" t="str">
        <f>IF(LEN($C$14)=13,MID(TEXT($C$14,"0000000000000"),3,1),"")</f>
        <v/>
      </c>
      <c r="O14" s="365" t="str">
        <f>IF(LEN($C$14)=13,MID(TEXT($C$14,"0000000000000"),4,1),"")</f>
        <v/>
      </c>
      <c r="P14" s="365" t="str">
        <f>IF(LEN($C$14)=13,MID(TEXT($C$14,"0000000000000"),5,1),"")</f>
        <v/>
      </c>
      <c r="Q14" s="365" t="str">
        <f>IF(LEN($C$14)=13,MID(TEXT($C$14,"0000000000000"),6,1),"")</f>
        <v/>
      </c>
      <c r="R14" s="365" t="str">
        <f>IF(LEN($C$14)=13,MID(TEXT($C$14,"0000000000000"),7,1),"")</f>
        <v/>
      </c>
      <c r="S14" s="365" t="str">
        <f>IF(LEN($C$14)=13,MID(TEXT($C$14,"0000000000000"),8,1),"")</f>
        <v/>
      </c>
      <c r="T14" s="365" t="str">
        <f>IF(LEN($C$14)=13,MID(TEXT($C$14,"0000000000000"),9,1),"")</f>
        <v/>
      </c>
      <c r="U14" s="365" t="str">
        <f>IF(LEN($C$14)=13,MID(TEXT($C$14,"0000000000000"),10,1),"")</f>
        <v/>
      </c>
      <c r="V14" s="365" t="str">
        <f>IF(LEN($C$14)=13,MID(TEXT($C$14,"0000000000000"),11,1),"")</f>
        <v/>
      </c>
      <c r="W14" s="365" t="str">
        <f>IF(LEN($C$14)=13,MID(TEXT($C$14,"0000000000000"),12,1),"")</f>
        <v/>
      </c>
      <c r="X14" s="365" t="str">
        <f>IF(LEN($C$14)=13,MID(TEXT($C$14,"0000000000000"),13,1),"")</f>
        <v/>
      </c>
    </row>
    <row r="15" spans="1:24" ht="70.05" customHeight="1" x14ac:dyDescent="0.2">
      <c r="B15" s="362" t="s">
        <v>153</v>
      </c>
      <c r="C15" s="36"/>
      <c r="D15" s="363"/>
      <c r="E15" s="363"/>
      <c r="F15" s="364" t="s">
        <v>223</v>
      </c>
      <c r="X15" s="365" t="str">
        <f>T(C15)</f>
        <v/>
      </c>
    </row>
    <row r="16" spans="1:24" ht="34.950000000000003" customHeight="1" x14ac:dyDescent="0.2">
      <c r="B16" s="362" t="s">
        <v>154</v>
      </c>
      <c r="C16" s="35"/>
      <c r="D16" s="363"/>
      <c r="E16" s="363"/>
      <c r="F16" s="364" t="s">
        <v>224</v>
      </c>
      <c r="X16" s="365" t="str">
        <f>IF(ISBLANK(C16),"",CONCATENATE("〒",C16))</f>
        <v/>
      </c>
    </row>
    <row r="17" spans="2:40" ht="97.95" customHeight="1" x14ac:dyDescent="0.2">
      <c r="B17" s="362" t="s">
        <v>155</v>
      </c>
      <c r="C17" s="36"/>
      <c r="D17" s="363"/>
      <c r="E17" s="363"/>
      <c r="F17" s="364" t="s">
        <v>225</v>
      </c>
      <c r="X17" s="365" t="str">
        <f>T(C17)</f>
        <v/>
      </c>
    </row>
    <row r="18" spans="2:40" ht="34.950000000000003" customHeight="1" x14ac:dyDescent="0.2">
      <c r="B18" s="362" t="s">
        <v>198</v>
      </c>
      <c r="C18" s="36"/>
      <c r="D18" s="363"/>
      <c r="E18" s="363"/>
      <c r="F18" s="364" t="s">
        <v>226</v>
      </c>
      <c r="X18" s="365" t="str">
        <f t="shared" ref="X18:X19" si="0">T(C18)</f>
        <v/>
      </c>
    </row>
    <row r="19" spans="2:40" ht="34.950000000000003" customHeight="1" x14ac:dyDescent="0.2">
      <c r="B19" s="362" t="s">
        <v>156</v>
      </c>
      <c r="C19" s="405"/>
      <c r="D19" s="363"/>
      <c r="E19" s="363"/>
      <c r="F19" s="364" t="s">
        <v>227</v>
      </c>
      <c r="X19" s="365" t="str">
        <f t="shared" si="0"/>
        <v/>
      </c>
    </row>
    <row r="20" spans="2:40" ht="13.5" customHeight="1" x14ac:dyDescent="0.2">
      <c r="B20" s="366" t="s">
        <v>274</v>
      </c>
      <c r="C20" s="363"/>
      <c r="D20" s="363"/>
      <c r="E20" s="363"/>
      <c r="F20" s="364"/>
      <c r="P20" s="367" t="s">
        <v>201</v>
      </c>
      <c r="Q20" s="367" t="s">
        <v>202</v>
      </c>
      <c r="R20" s="367" t="s">
        <v>208</v>
      </c>
      <c r="S20" s="367" t="s">
        <v>203</v>
      </c>
      <c r="T20" s="367" t="s">
        <v>204</v>
      </c>
      <c r="U20" s="367" t="s">
        <v>209</v>
      </c>
      <c r="V20" s="367" t="s">
        <v>205</v>
      </c>
      <c r="W20" s="367" t="s">
        <v>206</v>
      </c>
      <c r="X20" s="367" t="s">
        <v>207</v>
      </c>
    </row>
    <row r="21" spans="2:40" ht="42" customHeight="1" x14ac:dyDescent="0.2">
      <c r="B21" s="362" t="s">
        <v>200</v>
      </c>
      <c r="C21" s="379"/>
      <c r="D21" s="363"/>
      <c r="E21" s="363"/>
      <c r="F21" s="364" t="s">
        <v>228</v>
      </c>
      <c r="P21" s="365" t="str">
        <f>IF($C$21=P20,"*","")</f>
        <v/>
      </c>
      <c r="Q21" s="365" t="str">
        <f t="shared" ref="Q21:X21" si="1">IF($C$21=Q20,"*","")</f>
        <v/>
      </c>
      <c r="R21" s="365" t="str">
        <f t="shared" si="1"/>
        <v/>
      </c>
      <c r="S21" s="365" t="str">
        <f t="shared" si="1"/>
        <v/>
      </c>
      <c r="T21" s="365" t="str">
        <f t="shared" si="1"/>
        <v/>
      </c>
      <c r="U21" s="365" t="str">
        <f t="shared" si="1"/>
        <v/>
      </c>
      <c r="V21" s="365" t="str">
        <f t="shared" si="1"/>
        <v/>
      </c>
      <c r="W21" s="365" t="str">
        <f t="shared" si="1"/>
        <v/>
      </c>
      <c r="X21" s="365" t="str">
        <f t="shared" si="1"/>
        <v/>
      </c>
    </row>
    <row r="22" spans="2:40" s="395" customFormat="1" ht="13.5" customHeight="1" x14ac:dyDescent="0.2">
      <c r="B22" s="399" t="s">
        <v>273</v>
      </c>
      <c r="C22" s="402"/>
      <c r="D22" s="396"/>
      <c r="E22" s="396"/>
      <c r="F22" s="397"/>
      <c r="P22" s="398"/>
      <c r="Q22" s="398"/>
      <c r="R22" s="398"/>
      <c r="S22" s="398"/>
      <c r="T22" s="398"/>
      <c r="U22" s="398"/>
      <c r="V22" s="398"/>
      <c r="W22" s="401" t="str">
        <f>IF(AND(C23="令和1年(2019年)",OR(C24=J24,C24=K24,C24=L24,C24=M24)),"平",LEFT(C23,1))</f>
        <v/>
      </c>
      <c r="X22" s="401" t="str">
        <f>IF(AND(C23="令和1年(2019年)",OR(C24=J24,C24=K24,C24=L24,C24=M24)),"成",MID(C23,2,1))</f>
        <v/>
      </c>
    </row>
    <row r="23" spans="2:40" ht="49.05" customHeight="1" x14ac:dyDescent="0.2">
      <c r="B23" s="362" t="s">
        <v>157</v>
      </c>
      <c r="C23" s="37"/>
      <c r="D23" s="363"/>
      <c r="E23" s="363"/>
      <c r="F23" s="364" t="s">
        <v>278</v>
      </c>
      <c r="J23" t="str">
        <f ca="1">TEXT(DATE(YEAR(TODAY())-5,5,1),"ggge") &amp; "年(" &amp; YEAR(TODAY())-5 &amp; "年)"</f>
        <v>平成29年(2017年)</v>
      </c>
      <c r="K23" t="str">
        <f ca="1">TEXT(DATE(YEAR(TODAY())-4,5,1),"ggge") &amp; "年(" &amp; YEAR(TODAY())-4 &amp; "年)"</f>
        <v>平成30年(2018年)</v>
      </c>
      <c r="L23" t="str">
        <f ca="1">TEXT(DATE(YEAR(TODAY())-3,5,1),"ggge") &amp; "年(" &amp; YEAR(TODAY())-3 &amp; "年)"</f>
        <v>令和1年(2019年)</v>
      </c>
      <c r="M23" t="str">
        <f ca="1">TEXT(DATE(YEAR(TODAY())-2,5,1),"ggge") &amp; "年(" &amp; YEAR(TODAY())-2 &amp; "年)"</f>
        <v>令和2年(2020年)</v>
      </c>
      <c r="N23" t="str">
        <f ca="1">TEXT(DATE(YEAR(TODAY())-1,5,1),"ggge") &amp; "年(" &amp; YEAR(TODAY())-1 &amp; "年)"</f>
        <v>令和3年(2021年)</v>
      </c>
      <c r="O23" t="str">
        <f ca="1">TEXT(DATE(YEAR(TODAY())-0,5,1),"ggge") &amp; "年(" &amp; YEAR(TODAY())-0 &amp; "年)"</f>
        <v>令和4年(2022年)</v>
      </c>
      <c r="P23" t="str">
        <f ca="1">TEXT(DATE(YEAR(TODAY())+1,5,1),"ggge") &amp; "年(" &amp; YEAR(TODAY())+1 &amp; "年)"</f>
        <v>令和5年(2023年)</v>
      </c>
      <c r="Q23"/>
      <c r="R23"/>
      <c r="S23"/>
      <c r="T23"/>
      <c r="U23"/>
      <c r="V23" s="353" t="s">
        <v>158</v>
      </c>
      <c r="W23" s="365" t="str">
        <f>IF(AND(C23="令和1年(2019年)",OR(C24=J24,C24=K24,C24=L24,C24=M24)),"3",IF(LEN(C23)=11,"0",MID(C23,3,1)))</f>
        <v/>
      </c>
      <c r="X23" s="365" t="str">
        <f>IF(LEN(C23)=11,MID(C23,3,1),MID(C23,4,1))</f>
        <v/>
      </c>
    </row>
    <row r="24" spans="2:40" ht="34.950000000000003" customHeight="1" x14ac:dyDescent="0.2">
      <c r="B24" s="362" t="s">
        <v>159</v>
      </c>
      <c r="C24" s="38"/>
      <c r="D24" s="363"/>
      <c r="E24" s="363"/>
      <c r="F24" s="364" t="s">
        <v>279</v>
      </c>
      <c r="J24" s="353" t="s">
        <v>160</v>
      </c>
      <c r="K24" s="353" t="s">
        <v>161</v>
      </c>
      <c r="L24" s="353" t="s">
        <v>162</v>
      </c>
      <c r="M24" s="353" t="s">
        <v>163</v>
      </c>
      <c r="N24" s="353" t="s">
        <v>164</v>
      </c>
      <c r="O24" s="353" t="s">
        <v>165</v>
      </c>
      <c r="P24" s="353" t="s">
        <v>166</v>
      </c>
      <c r="Q24" s="353" t="s">
        <v>167</v>
      </c>
      <c r="R24" s="353" t="s">
        <v>168</v>
      </c>
      <c r="S24" s="353" t="s">
        <v>169</v>
      </c>
      <c r="T24" s="353" t="s">
        <v>170</v>
      </c>
      <c r="U24" s="353" t="s">
        <v>171</v>
      </c>
      <c r="W24" s="365" t="str">
        <f>LEFT(C24,1)</f>
        <v/>
      </c>
      <c r="X24" s="365" t="str">
        <f>MID(C24,2,1)</f>
        <v/>
      </c>
    </row>
    <row r="25" spans="2:40" s="395" customFormat="1" ht="13.5" customHeight="1" x14ac:dyDescent="0.2">
      <c r="B25" s="399" t="s">
        <v>275</v>
      </c>
      <c r="C25" s="403"/>
      <c r="D25" s="396"/>
      <c r="E25" s="396"/>
      <c r="F25" s="397"/>
      <c r="W25" s="401" t="str">
        <f>IF(AND(C26="令和1年(2019年)",OR(C27=J24,C27=K24,C27=L24,C27=M24)),"平",LEFT(C26,1))</f>
        <v/>
      </c>
      <c r="X25" s="401" t="str">
        <f>IF(AND(C26="令和1年(2019年)",OR(C27=J24,C27=K24,C27=L24,C27=M24)),"成",MID(C26,2,1))</f>
        <v/>
      </c>
    </row>
    <row r="26" spans="2:40" ht="49.05" customHeight="1" x14ac:dyDescent="0.2">
      <c r="B26" s="362" t="s">
        <v>239</v>
      </c>
      <c r="C26" s="39"/>
      <c r="D26" s="363"/>
      <c r="E26" s="363"/>
      <c r="F26" s="364" t="s">
        <v>280</v>
      </c>
      <c r="S26" s="398"/>
      <c r="T26" s="398"/>
      <c r="U26" s="398"/>
      <c r="V26" s="398"/>
      <c r="W26" s="365" t="str">
        <f>IF(AND(C26="令和1年(2019年)",OR(C27=J24,C27=K24,C27=L24,C27=M24)),"3",IF(LEN(C26)=11,"0",MID(C26,3,1)))</f>
        <v/>
      </c>
      <c r="X26" s="365" t="str">
        <f>IF(LEN(C26)=11,MID(C26,3,1),MID(C26,4,1))</f>
        <v/>
      </c>
    </row>
    <row r="27" spans="2:40" ht="34.950000000000003" customHeight="1" x14ac:dyDescent="0.2">
      <c r="B27" s="362" t="s">
        <v>240</v>
      </c>
      <c r="C27" s="39"/>
      <c r="D27" s="363"/>
      <c r="E27" s="363"/>
      <c r="F27" s="364" t="s">
        <v>285</v>
      </c>
      <c r="S27" s="398"/>
      <c r="T27" s="398"/>
      <c r="U27" s="398"/>
      <c r="V27" s="398"/>
      <c r="W27" s="401" t="str">
        <f>LEFT(C27,1)</f>
        <v/>
      </c>
      <c r="X27" s="401" t="str">
        <f>MID(C27,2,1)</f>
        <v/>
      </c>
      <c r="Z27" s="401" t="str">
        <f>LEFT(C28,1)</f>
        <v/>
      </c>
      <c r="AA27" s="401" t="str">
        <f>MID(C28,2,1)</f>
        <v/>
      </c>
    </row>
    <row r="28" spans="2:40" ht="34.950000000000003" customHeight="1" x14ac:dyDescent="0.2">
      <c r="B28" s="362" t="s">
        <v>241</v>
      </c>
      <c r="C28" s="39"/>
      <c r="D28" s="363"/>
      <c r="E28" s="363"/>
      <c r="F28" s="364" t="s">
        <v>286</v>
      </c>
      <c r="J28" s="400" t="s">
        <v>242</v>
      </c>
      <c r="K28" s="400" t="s">
        <v>243</v>
      </c>
      <c r="L28" s="400" t="s">
        <v>244</v>
      </c>
      <c r="M28" s="400" t="s">
        <v>245</v>
      </c>
      <c r="N28" s="400" t="s">
        <v>246</v>
      </c>
      <c r="O28" s="400" t="s">
        <v>247</v>
      </c>
      <c r="P28" s="400" t="s">
        <v>248</v>
      </c>
      <c r="Q28" s="400" t="s">
        <v>249</v>
      </c>
      <c r="R28" s="400" t="s">
        <v>250</v>
      </c>
      <c r="S28" t="s">
        <v>251</v>
      </c>
      <c r="T28" t="s">
        <v>252</v>
      </c>
      <c r="U28" t="s">
        <v>253</v>
      </c>
      <c r="V28" t="s">
        <v>254</v>
      </c>
      <c r="W28" t="s">
        <v>255</v>
      </c>
      <c r="X28" t="s">
        <v>256</v>
      </c>
      <c r="Y28" t="s">
        <v>257</v>
      </c>
      <c r="Z28" t="s">
        <v>258</v>
      </c>
      <c r="AA28" t="s">
        <v>259</v>
      </c>
      <c r="AB28" t="s">
        <v>260</v>
      </c>
      <c r="AC28" t="s">
        <v>261</v>
      </c>
      <c r="AD28" t="s">
        <v>262</v>
      </c>
      <c r="AE28" t="s">
        <v>263</v>
      </c>
      <c r="AF28" t="s">
        <v>264</v>
      </c>
      <c r="AG28" t="s">
        <v>265</v>
      </c>
      <c r="AH28" t="s">
        <v>266</v>
      </c>
      <c r="AI28" t="s">
        <v>267</v>
      </c>
      <c r="AJ28" t="s">
        <v>268</v>
      </c>
      <c r="AK28" t="s">
        <v>269</v>
      </c>
      <c r="AL28" t="s">
        <v>270</v>
      </c>
      <c r="AM28" t="s">
        <v>271</v>
      </c>
      <c r="AN28" t="s">
        <v>272</v>
      </c>
    </row>
    <row r="29" spans="2:40" ht="49.05" customHeight="1" x14ac:dyDescent="0.2">
      <c r="B29" s="362" t="s">
        <v>210</v>
      </c>
      <c r="C29" s="42"/>
      <c r="D29" s="363"/>
      <c r="E29" s="363"/>
      <c r="F29" s="404" t="s">
        <v>229</v>
      </c>
      <c r="J29" s="353" t="s">
        <v>212</v>
      </c>
      <c r="K29" s="353" t="s">
        <v>213</v>
      </c>
      <c r="X29" s="365" t="str">
        <f>IF(C29=J29,"○",IF(C29=K29,"     ○",""))</f>
        <v/>
      </c>
    </row>
    <row r="30" spans="2:40" ht="70.05" customHeight="1" x14ac:dyDescent="0.2">
      <c r="B30" s="362" t="s">
        <v>21</v>
      </c>
      <c r="C30" s="41"/>
      <c r="D30" s="363"/>
      <c r="E30" s="363"/>
      <c r="F30" s="404" t="s">
        <v>281</v>
      </c>
      <c r="J30" s="353" t="s">
        <v>211</v>
      </c>
      <c r="K30" s="353" t="s">
        <v>2</v>
      </c>
      <c r="X30" s="365" t="str">
        <f>IF(C30=J30,"○",IF(C30=K30,"      ○",""))</f>
        <v/>
      </c>
    </row>
    <row r="31" spans="2:40" x14ac:dyDescent="0.2">
      <c r="B31" s="366" t="s">
        <v>238</v>
      </c>
      <c r="C31" s="363"/>
      <c r="D31" s="363"/>
      <c r="E31" s="363"/>
      <c r="F31" s="364"/>
    </row>
    <row r="32" spans="2:40" ht="35.1" customHeight="1" x14ac:dyDescent="0.2">
      <c r="B32" s="362" t="s">
        <v>172</v>
      </c>
      <c r="C32" s="40"/>
      <c r="D32" s="363"/>
      <c r="E32" s="363"/>
      <c r="F32" s="404" t="s">
        <v>282</v>
      </c>
      <c r="N32" s="365" t="str">
        <f>IFERROR(MID(TEXT($C32,"0"),LEN($C32)-10,1),"")</f>
        <v/>
      </c>
      <c r="O32" s="365" t="str">
        <f>IFERROR(MID(TEXT($C32,"0"),LEN($C32)-9,1),"")</f>
        <v/>
      </c>
      <c r="P32" s="365" t="str">
        <f>IFERROR(MID(TEXT($C32,"0"),LEN($C32)-8,1),"")</f>
        <v/>
      </c>
      <c r="Q32" s="365" t="str">
        <f>IFERROR(MID(TEXT($C32,"0"),LEN($C32)-7,1),"")</f>
        <v/>
      </c>
      <c r="R32" s="365" t="str">
        <f>IFERROR(MID(TEXT($C32,"0"),LEN($C32)-6,1),"")</f>
        <v/>
      </c>
      <c r="S32" s="365" t="str">
        <f>IFERROR(MID(TEXT($C32,"0"),LEN($C32)-5,1),"")</f>
        <v/>
      </c>
      <c r="T32" s="365" t="str">
        <f>IFERROR(MID(TEXT($C32,"0"),LEN($C32)-4,1),"")</f>
        <v/>
      </c>
      <c r="U32" s="365" t="str">
        <f>IFERROR(MID(TEXT($C32,"0"),LEN($C32)-3,1),"")</f>
        <v/>
      </c>
      <c r="V32" s="365" t="str">
        <f>IFERROR(MID(TEXT($C32,"0"),LEN($C32)-2,1),"")</f>
        <v/>
      </c>
      <c r="W32" s="365" t="str">
        <f>IFERROR(MID(TEXT($C32,"0"),LEN($C32)-1,1),"")</f>
        <v/>
      </c>
      <c r="X32" s="365" t="str">
        <f>IFERROR(MID(TEXT($C32,"0"),LEN($C32)-0,1),"")</f>
        <v/>
      </c>
    </row>
    <row r="33" spans="2:24" ht="42" customHeight="1" x14ac:dyDescent="0.2">
      <c r="B33" s="368" t="s">
        <v>199</v>
      </c>
      <c r="C33" s="40"/>
      <c r="D33" s="363"/>
      <c r="E33" s="363"/>
      <c r="F33" s="404" t="s">
        <v>283</v>
      </c>
      <c r="N33" s="365" t="str">
        <f t="shared" ref="N33:N39" si="2">IFERROR(MID(TEXT($C33,"0"),LEN($C33)-10,1),"")</f>
        <v/>
      </c>
      <c r="O33" s="365" t="str">
        <f t="shared" ref="O33:O39" si="3">IFERROR(MID(TEXT($C33,"0"),LEN($C33)-9,1),"")</f>
        <v/>
      </c>
      <c r="P33" s="365" t="str">
        <f t="shared" ref="P33:P39" si="4">IFERROR(MID(TEXT($C33,"0"),LEN($C33)-8,1),"")</f>
        <v/>
      </c>
      <c r="Q33" s="365" t="str">
        <f t="shared" ref="Q33:Q39" si="5">IFERROR(MID(TEXT($C33,"0"),LEN($C33)-7,1),"")</f>
        <v/>
      </c>
      <c r="R33" s="365" t="str">
        <f t="shared" ref="R33:R39" si="6">IFERROR(MID(TEXT($C33,"0"),LEN($C33)-6,1),"")</f>
        <v/>
      </c>
      <c r="S33" s="365" t="str">
        <f t="shared" ref="S33:S39" si="7">IFERROR(MID(TEXT($C33,"0"),LEN($C33)-5,1),"")</f>
        <v/>
      </c>
      <c r="T33" s="365" t="str">
        <f t="shared" ref="T33:T39" si="8">IFERROR(MID(TEXT($C33,"0"),LEN($C33)-4,1),"")</f>
        <v/>
      </c>
      <c r="U33" s="365" t="str">
        <f t="shared" ref="U33:U39" si="9">IFERROR(MID(TEXT($C33,"0"),LEN($C33)-3,1),"")</f>
        <v/>
      </c>
      <c r="V33" s="365" t="str">
        <f t="shared" ref="V33:V39" si="10">IFERROR(MID(TEXT($C33,"0"),LEN($C33)-2,1),"")</f>
        <v/>
      </c>
      <c r="W33" s="365" t="str">
        <f t="shared" ref="W33:W39" si="11">IFERROR(MID(TEXT($C33,"0"),LEN($C33)-1,1),"")</f>
        <v/>
      </c>
      <c r="X33" s="365" t="str">
        <f t="shared" ref="X33:X39" si="12">IFERROR(MID(TEXT($C33,"0"),LEN($C33)-0,1),"")</f>
        <v/>
      </c>
    </row>
    <row r="34" spans="2:24" ht="70.05" customHeight="1" x14ac:dyDescent="0.2">
      <c r="B34" s="368" t="s">
        <v>214</v>
      </c>
      <c r="C34" s="40"/>
      <c r="D34" s="363"/>
      <c r="E34" s="363"/>
      <c r="F34" s="404" t="s">
        <v>284</v>
      </c>
      <c r="N34" s="365" t="str">
        <f t="shared" si="2"/>
        <v/>
      </c>
      <c r="O34" s="365" t="str">
        <f t="shared" si="3"/>
        <v/>
      </c>
      <c r="P34" s="365" t="str">
        <f t="shared" si="4"/>
        <v/>
      </c>
      <c r="Q34" s="365" t="str">
        <f t="shared" si="5"/>
        <v/>
      </c>
      <c r="R34" s="365" t="str">
        <f t="shared" si="6"/>
        <v/>
      </c>
      <c r="S34" s="365" t="str">
        <f t="shared" si="7"/>
        <v/>
      </c>
      <c r="T34" s="365" t="str">
        <f t="shared" si="8"/>
        <v/>
      </c>
      <c r="U34" s="365" t="str">
        <f t="shared" si="9"/>
        <v/>
      </c>
      <c r="V34" s="365" t="str">
        <f t="shared" si="10"/>
        <v/>
      </c>
      <c r="W34" s="365" t="str">
        <f t="shared" si="11"/>
        <v/>
      </c>
      <c r="X34" s="365" t="str">
        <f t="shared" si="12"/>
        <v/>
      </c>
    </row>
    <row r="35" spans="2:24" ht="34.950000000000003" customHeight="1" x14ac:dyDescent="0.2">
      <c r="B35" s="362" t="s">
        <v>1</v>
      </c>
      <c r="C35" s="369" t="str">
        <f>IF(COUNTBLANK(C32:C34)=3,"",SUM(C32:C34))</f>
        <v/>
      </c>
      <c r="D35" s="363"/>
      <c r="E35" s="363"/>
      <c r="F35" s="364" t="s">
        <v>230</v>
      </c>
      <c r="N35" s="365" t="str">
        <f t="shared" si="2"/>
        <v/>
      </c>
      <c r="O35" s="365" t="str">
        <f t="shared" si="3"/>
        <v/>
      </c>
      <c r="P35" s="365" t="str">
        <f t="shared" si="4"/>
        <v/>
      </c>
      <c r="Q35" s="365" t="str">
        <f t="shared" si="5"/>
        <v/>
      </c>
      <c r="R35" s="365" t="str">
        <f t="shared" si="6"/>
        <v/>
      </c>
      <c r="S35" s="365" t="str">
        <f t="shared" si="7"/>
        <v/>
      </c>
      <c r="T35" s="365" t="str">
        <f t="shared" si="8"/>
        <v/>
      </c>
      <c r="U35" s="365" t="str">
        <f t="shared" si="9"/>
        <v/>
      </c>
      <c r="V35" s="365" t="str">
        <f t="shared" si="10"/>
        <v/>
      </c>
      <c r="W35" s="365" t="str">
        <f t="shared" si="11"/>
        <v/>
      </c>
      <c r="X35" s="365" t="str">
        <f t="shared" si="12"/>
        <v/>
      </c>
    </row>
    <row r="36" spans="2:24" x14ac:dyDescent="0.2">
      <c r="B36" s="366" t="s">
        <v>173</v>
      </c>
      <c r="C36" s="363"/>
      <c r="D36" s="363"/>
      <c r="E36" s="363"/>
      <c r="F36" s="364"/>
    </row>
    <row r="37" spans="2:24" ht="35.1" customHeight="1" x14ac:dyDescent="0.2">
      <c r="B37" s="362" t="s">
        <v>174</v>
      </c>
      <c r="C37" s="40"/>
      <c r="D37" s="363"/>
      <c r="E37" s="363"/>
      <c r="F37" s="364" t="s">
        <v>232</v>
      </c>
      <c r="N37" s="365" t="str">
        <f t="shared" si="2"/>
        <v/>
      </c>
      <c r="O37" s="365" t="str">
        <f t="shared" si="3"/>
        <v/>
      </c>
      <c r="P37" s="365" t="str">
        <f t="shared" si="4"/>
        <v/>
      </c>
      <c r="Q37" s="365" t="str">
        <f t="shared" si="5"/>
        <v/>
      </c>
      <c r="R37" s="365" t="str">
        <f t="shared" si="6"/>
        <v/>
      </c>
      <c r="S37" s="365" t="str">
        <f t="shared" si="7"/>
        <v/>
      </c>
      <c r="T37" s="365" t="str">
        <f t="shared" si="8"/>
        <v/>
      </c>
      <c r="U37" s="365" t="str">
        <f t="shared" si="9"/>
        <v/>
      </c>
      <c r="V37" s="365" t="str">
        <f t="shared" si="10"/>
        <v/>
      </c>
      <c r="W37" s="365" t="str">
        <f t="shared" si="11"/>
        <v/>
      </c>
      <c r="X37" s="365" t="str">
        <f t="shared" si="12"/>
        <v/>
      </c>
    </row>
    <row r="38" spans="2:24" ht="35.1" customHeight="1" x14ac:dyDescent="0.2">
      <c r="B38" s="370" t="s">
        <v>175</v>
      </c>
      <c r="C38" s="371"/>
      <c r="D38" s="372"/>
      <c r="E38" s="372"/>
      <c r="F38" s="373" t="s">
        <v>231</v>
      </c>
      <c r="N38" s="365" t="str">
        <f t="shared" si="2"/>
        <v/>
      </c>
      <c r="O38" s="365" t="str">
        <f t="shared" si="3"/>
        <v/>
      </c>
      <c r="P38" s="365" t="str">
        <f t="shared" si="4"/>
        <v/>
      </c>
      <c r="Q38" s="365" t="str">
        <f t="shared" si="5"/>
        <v/>
      </c>
      <c r="R38" s="365" t="str">
        <f t="shared" si="6"/>
        <v/>
      </c>
      <c r="S38" s="365" t="str">
        <f t="shared" si="7"/>
        <v/>
      </c>
      <c r="T38" s="365" t="str">
        <f t="shared" si="8"/>
        <v/>
      </c>
      <c r="U38" s="365" t="str">
        <f t="shared" si="9"/>
        <v/>
      </c>
      <c r="V38" s="365" t="str">
        <f t="shared" si="10"/>
        <v/>
      </c>
      <c r="W38" s="365" t="str">
        <f t="shared" si="11"/>
        <v/>
      </c>
      <c r="X38" s="365" t="str">
        <f t="shared" si="12"/>
        <v/>
      </c>
    </row>
    <row r="39" spans="2:24" ht="35.1" customHeight="1" x14ac:dyDescent="0.2">
      <c r="B39" s="362" t="s">
        <v>176</v>
      </c>
      <c r="C39" s="369" t="str">
        <f>IF(COUNTBLANK(C37:C38)=2,"",C37+C38)</f>
        <v/>
      </c>
      <c r="D39" s="363"/>
      <c r="E39" s="363"/>
      <c r="F39" s="364" t="s">
        <v>230</v>
      </c>
      <c r="N39" s="365" t="str">
        <f t="shared" si="2"/>
        <v/>
      </c>
      <c r="O39" s="365" t="str">
        <f t="shared" si="3"/>
        <v/>
      </c>
      <c r="P39" s="365" t="str">
        <f t="shared" si="4"/>
        <v/>
      </c>
      <c r="Q39" s="365" t="str">
        <f t="shared" si="5"/>
        <v/>
      </c>
      <c r="R39" s="365" t="str">
        <f t="shared" si="6"/>
        <v/>
      </c>
      <c r="S39" s="365" t="str">
        <f t="shared" si="7"/>
        <v/>
      </c>
      <c r="T39" s="365" t="str">
        <f t="shared" si="8"/>
        <v/>
      </c>
      <c r="U39" s="365" t="str">
        <f t="shared" si="9"/>
        <v/>
      </c>
      <c r="V39" s="365" t="str">
        <f t="shared" si="10"/>
        <v/>
      </c>
      <c r="W39" s="365" t="str">
        <f t="shared" si="11"/>
        <v/>
      </c>
      <c r="X39" s="365" t="str">
        <f t="shared" si="12"/>
        <v/>
      </c>
    </row>
    <row r="40" spans="2:24" x14ac:dyDescent="0.2">
      <c r="B40" s="366" t="s">
        <v>177</v>
      </c>
      <c r="C40" s="363"/>
      <c r="D40" s="363"/>
      <c r="E40" s="363"/>
      <c r="F40" s="364"/>
    </row>
    <row r="41" spans="2:24" ht="105" customHeight="1" x14ac:dyDescent="0.2">
      <c r="B41" s="362" t="s">
        <v>178</v>
      </c>
      <c r="C41" s="36"/>
      <c r="D41" s="363"/>
      <c r="E41" s="363"/>
      <c r="F41" s="364"/>
      <c r="X41" s="365" t="str">
        <f>T(C41)</f>
        <v/>
      </c>
    </row>
    <row r="42" spans="2:24" x14ac:dyDescent="0.2">
      <c r="B42" s="374"/>
      <c r="C42" s="375"/>
      <c r="D42" s="375"/>
      <c r="E42" s="375"/>
      <c r="F42" s="376"/>
    </row>
    <row r="44" spans="2:24" s="358" customFormat="1" ht="13.5" customHeight="1" x14ac:dyDescent="0.2">
      <c r="B44" s="377" t="s">
        <v>179</v>
      </c>
      <c r="C44" s="377"/>
      <c r="D44" s="377"/>
      <c r="E44" s="377"/>
      <c r="F44" s="377"/>
    </row>
    <row r="45" spans="2:24" x14ac:dyDescent="0.2">
      <c r="B45" s="353" t="s">
        <v>180</v>
      </c>
    </row>
    <row r="46" spans="2:24" x14ac:dyDescent="0.2">
      <c r="C46" s="407" t="s">
        <v>181</v>
      </c>
      <c r="D46" s="407"/>
      <c r="E46" s="407"/>
      <c r="F46" s="407"/>
    </row>
    <row r="48" spans="2:24" x14ac:dyDescent="0.2">
      <c r="B48" s="353" t="s">
        <v>217</v>
      </c>
    </row>
    <row r="49" spans="3:6" x14ac:dyDescent="0.2">
      <c r="C49" s="407" t="s">
        <v>218</v>
      </c>
      <c r="D49" s="407"/>
      <c r="E49" s="407"/>
      <c r="F49" s="407"/>
    </row>
    <row r="68" spans="9:26" x14ac:dyDescent="0.2">
      <c r="I68" s="358" t="s">
        <v>148</v>
      </c>
      <c r="J68" s="358"/>
      <c r="K68" s="358"/>
      <c r="L68" s="358"/>
      <c r="M68" s="353" t="s">
        <v>182</v>
      </c>
      <c r="N68" s="358"/>
      <c r="O68" s="358"/>
      <c r="P68" s="358"/>
      <c r="Q68" s="358"/>
      <c r="R68" s="358"/>
      <c r="S68" s="358"/>
      <c r="T68" s="358"/>
      <c r="U68" s="358"/>
      <c r="V68" s="358"/>
      <c r="W68" s="358"/>
      <c r="X68" s="358"/>
      <c r="Y68" s="358"/>
      <c r="Z68" s="358"/>
    </row>
    <row r="69" spans="9:26" x14ac:dyDescent="0.2">
      <c r="I69" s="353" t="str">
        <f>IF(COUNTBLANK(C13:C41)=25,"err","")</f>
        <v/>
      </c>
      <c r="K69" s="353" t="s">
        <v>183</v>
      </c>
    </row>
    <row r="70" spans="9:26" x14ac:dyDescent="0.2">
      <c r="I70" s="353" t="str">
        <f>IF(OR(ISBLANK(C13),LEN(C13)&lt;&gt;9),"err","")</f>
        <v>err</v>
      </c>
      <c r="J70" s="353" t="s">
        <v>216</v>
      </c>
    </row>
    <row r="71" spans="9:26" x14ac:dyDescent="0.2">
      <c r="I71" s="353" t="str">
        <f>IF(OR(ISBLANK(C14),LEN(C14)&lt;&gt;13),"err","")</f>
        <v>err</v>
      </c>
      <c r="J71" s="353" t="s">
        <v>184</v>
      </c>
    </row>
    <row r="72" spans="9:26" x14ac:dyDescent="0.2">
      <c r="I72" s="353" t="str">
        <f>IF(9-MOD(SUMPRODUCT(MID(TEXT(C14,"0000000000000"),{2,3,4,5,6,7,8,9,10,11,12,13},1)*{2,1,2,1,2,1,2,1,2,1,2,1}),9)=VALUE(MID(TEXT(C14,"0000000000000"),1,1)),"","err")</f>
        <v>err</v>
      </c>
      <c r="J72" s="353" t="s">
        <v>185</v>
      </c>
    </row>
    <row r="73" spans="9:26" x14ac:dyDescent="0.2">
      <c r="I73" s="353" t="str">
        <f>IF(ISBLANK(C15),"err","")</f>
        <v>err</v>
      </c>
      <c r="J73" s="353" t="s">
        <v>186</v>
      </c>
    </row>
    <row r="74" spans="9:26" x14ac:dyDescent="0.2">
      <c r="I74" s="353" t="str">
        <f>IF(ISBLANK(C16),"err","")</f>
        <v>err</v>
      </c>
      <c r="J74" s="353" t="s">
        <v>187</v>
      </c>
    </row>
    <row r="75" spans="9:26" x14ac:dyDescent="0.2">
      <c r="I75" s="353" t="str">
        <f>IF(ISBLANK(C17),"err","")</f>
        <v>err</v>
      </c>
      <c r="J75" s="353" t="s">
        <v>188</v>
      </c>
    </row>
    <row r="76" spans="9:26" x14ac:dyDescent="0.2">
      <c r="I76" s="353" t="str">
        <f>IF(ISBLANK(C18),"err","")</f>
        <v>err</v>
      </c>
      <c r="J76" s="353" t="s">
        <v>288</v>
      </c>
    </row>
    <row r="77" spans="9:26" x14ac:dyDescent="0.2">
      <c r="I77" s="353" t="str">
        <f>IF(ISBLANK(C19),"err","")</f>
        <v>err</v>
      </c>
      <c r="J77" s="353" t="s">
        <v>189</v>
      </c>
    </row>
    <row r="78" spans="9:26" x14ac:dyDescent="0.2">
      <c r="I78" s="353" t="str">
        <f>IF(ISBLANK(C21),"err","")</f>
        <v>err</v>
      </c>
      <c r="J78" s="353" t="s">
        <v>289</v>
      </c>
    </row>
    <row r="79" spans="9:26" x14ac:dyDescent="0.2">
      <c r="I79" s="353" t="str">
        <f>IF(ISBLANK(C23),"err","")</f>
        <v>err</v>
      </c>
      <c r="J79" s="353" t="s">
        <v>276</v>
      </c>
    </row>
    <row r="80" spans="9:26" x14ac:dyDescent="0.2">
      <c r="I80" s="353" t="str">
        <f>IF(ISBLANK(C24),"err","")</f>
        <v>err</v>
      </c>
      <c r="J80" s="353" t="s">
        <v>277</v>
      </c>
    </row>
    <row r="81" spans="6:10" x14ac:dyDescent="0.2">
      <c r="I81" s="353" t="str">
        <f>IF(ISBLANK(C26),"err","")</f>
        <v>err</v>
      </c>
      <c r="J81" s="353" t="s">
        <v>291</v>
      </c>
    </row>
    <row r="82" spans="6:10" x14ac:dyDescent="0.2">
      <c r="I82" s="353" t="str">
        <f>IF(ISBLANK(C32),"err","")</f>
        <v>err</v>
      </c>
      <c r="J82" s="353" t="s">
        <v>190</v>
      </c>
    </row>
    <row r="83" spans="6:10" customFormat="1" x14ac:dyDescent="0.2">
      <c r="F83" s="406"/>
      <c r="I83" t="str">
        <f>IF(C35&gt;=100000000000,"err","")</f>
        <v>err</v>
      </c>
      <c r="J83" t="s">
        <v>287</v>
      </c>
    </row>
    <row r="84" spans="6:10" x14ac:dyDescent="0.2">
      <c r="I84" s="353" t="str">
        <f>IF(ISBLANK(C37),"err","")</f>
        <v>err</v>
      </c>
      <c r="J84" s="353" t="s">
        <v>191</v>
      </c>
    </row>
  </sheetData>
  <sheetProtection password="B7B0" sheet="1" insertHyperlinks="0" selectLockedCells="1"/>
  <mergeCells count="6">
    <mergeCell ref="C49:F49"/>
    <mergeCell ref="A1:G1"/>
    <mergeCell ref="B3:F3"/>
    <mergeCell ref="B6:F6"/>
    <mergeCell ref="B9:F9"/>
    <mergeCell ref="C46:F46"/>
  </mergeCells>
  <phoneticPr fontId="3"/>
  <dataValidations count="14">
    <dataValidation type="whole" operator="greaterThanOrEqual" allowBlank="1" showInputMessage="1" showErrorMessage="1" sqref="C38">
      <formula1>0</formula1>
    </dataValidation>
    <dataValidation type="list" allowBlank="1" showInputMessage="1" showErrorMessage="1" sqref="C26 C23">
      <formula1>$J$23:$P$23</formula1>
    </dataValidation>
    <dataValidation type="list" allowBlank="1" showInputMessage="1" showErrorMessage="1" sqref="C24 C27">
      <formula1>$J$24:$U$24</formula1>
    </dataValidation>
    <dataValidation type="list" allowBlank="1" showInputMessage="1" showErrorMessage="1" sqref="C28">
      <formula1>$J$28:$AN$28</formula1>
    </dataValidation>
    <dataValidation type="list" allowBlank="1" showInputMessage="1" showErrorMessage="1" sqref="C21">
      <formula1>$P$20:$X$20</formula1>
    </dataValidation>
    <dataValidation type="list" allowBlank="1" showInputMessage="1" showErrorMessage="1" sqref="C30">
      <formula1>$J$30:$K$30</formula1>
    </dataValidation>
    <dataValidation type="list" allowBlank="1" showInputMessage="1" showErrorMessage="1" sqref="C29">
      <formula1>$J$29:$K$29</formula1>
    </dataValidation>
    <dataValidation type="whole" allowBlank="1" showInputMessage="1" showErrorMessage="1" error="入力可能な金額は11桁（１千億円未満）までの正の整数です。" sqref="C32:C34 C37">
      <formula1>0</formula1>
      <formula2>99999999999</formula2>
    </dataValidation>
    <dataValidation type="textLength" errorStyle="warning" operator="lessThanOrEqual" allowBlank="1" showInputMessage="1" showErrorMessage="1" error="文字数が多いため納入申告書に表示しきれない可能性があります。" sqref="C18:C19">
      <formula1>14</formula1>
    </dataValidation>
    <dataValidation type="textLength" operator="lessThanOrEqual" allowBlank="1" showInputMessage="1" showErrorMessage="1" sqref="C16">
      <formula1>8</formula1>
    </dataValidation>
    <dataValidation type="textLength" errorStyle="warning" operator="lessThanOrEqual" allowBlank="1" showInputMessage="1" showErrorMessage="1" error="文字数が多いため納入申告書に表示しきれない可能性があります。" sqref="C17">
      <formula1>72</formula1>
    </dataValidation>
    <dataValidation type="textLength" errorStyle="warning" operator="lessThanOrEqual" allowBlank="1" showInputMessage="1" showErrorMessage="1" error="文字数が多いため納入申告書に表示しきれない可能性があります。" sqref="C15">
      <formula1>54</formula1>
    </dataValidation>
    <dataValidation type="textLength" errorStyle="warning" operator="lessThanOrEqual" allowBlank="1" showInputMessage="1" showErrorMessage="1" error="文字数が多いため納入申告書に表示しきれない可能性があります。" sqref="C41">
      <formula1>204</formula1>
    </dataValidation>
    <dataValidation type="textLength" allowBlank="1" showInputMessage="1" showErrorMessage="1" error="法人番号は、13桁で入力してください。" sqref="C14">
      <formula1>13</formula1>
      <formula2>13</formula2>
    </dataValidation>
  </dataValidations>
  <hyperlinks>
    <hyperlink ref="C46:F46" r:id="rId1" display="＜東京都会計管理局　東京都公金を納付できる金融機関一覧＞"/>
    <hyperlink ref="C49:F49" r:id="rId2" display="＜東京都主税局　都民税利子割＞"/>
  </hyperlinks>
  <pageMargins left="0.7" right="0.7" top="0.75" bottom="0.75" header="0.3" footer="0.3"/>
  <pageSetup paperSize="9" scale="98" fitToHeight="0"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95"/>
  <sheetViews>
    <sheetView showGridLines="0" view="pageBreakPreview" zoomScale="170" zoomScaleNormal="110" zoomScaleSheetLayoutView="170" zoomScalePageLayoutView="130" workbookViewId="0"/>
  </sheetViews>
  <sheetFormatPr defaultRowHeight="13.2" x14ac:dyDescent="0.2"/>
  <cols>
    <col min="1" max="256" width="1.44140625" customWidth="1"/>
  </cols>
  <sheetData>
    <row r="1" spans="1:68" x14ac:dyDescent="0.2">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row>
    <row r="2" spans="1:68" x14ac:dyDescent="0.2">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row>
    <row r="3" spans="1:68" ht="15.75" customHeight="1" x14ac:dyDescent="0.2">
      <c r="A3" s="393" t="s">
        <v>236</v>
      </c>
      <c r="B3" s="389"/>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89"/>
      <c r="BD3" s="389"/>
      <c r="BE3" s="389"/>
      <c r="BF3" s="389"/>
      <c r="BG3" s="389"/>
      <c r="BH3" s="389"/>
      <c r="BI3" s="389"/>
      <c r="BJ3" s="389"/>
      <c r="BK3" s="389"/>
      <c r="BL3" s="389"/>
      <c r="BM3" s="389"/>
      <c r="BN3" s="389"/>
      <c r="BO3" s="389"/>
      <c r="BP3" s="389"/>
    </row>
    <row r="4" spans="1:68" ht="13.5" customHeight="1" x14ac:dyDescent="0.2">
      <c r="A4" s="34"/>
      <c r="B4" s="34"/>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row>
    <row r="5" spans="1:68" x14ac:dyDescent="0.2">
      <c r="A5" s="349"/>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c r="AQ5" s="349"/>
      <c r="AR5" s="349"/>
      <c r="AS5" s="349"/>
      <c r="AT5" s="349"/>
      <c r="AU5" s="349"/>
      <c r="AV5" s="349"/>
      <c r="AW5" s="349"/>
      <c r="AX5" s="349"/>
      <c r="AY5" s="349"/>
      <c r="AZ5" s="349"/>
      <c r="BA5" s="349"/>
      <c r="BB5" s="349"/>
      <c r="BC5" s="349"/>
      <c r="BD5" s="349"/>
      <c r="BE5" s="349"/>
      <c r="BF5" s="349"/>
      <c r="BG5" s="349"/>
      <c r="BH5" s="349"/>
      <c r="BI5" s="349"/>
      <c r="BJ5" s="349"/>
      <c r="BK5" s="349"/>
      <c r="BL5" s="349"/>
      <c r="BM5" s="349"/>
      <c r="BN5" s="349"/>
      <c r="BO5" s="349"/>
      <c r="BP5" s="349"/>
    </row>
    <row r="6" spans="1:68" x14ac:dyDescent="0.2">
      <c r="A6" s="349"/>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349"/>
    </row>
    <row r="7" spans="1:68" x14ac:dyDescent="0.2">
      <c r="A7" s="349"/>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c r="AY7" s="349"/>
      <c r="AZ7" s="349"/>
      <c r="BA7" s="349"/>
      <c r="BB7" s="349"/>
      <c r="BC7" s="349"/>
      <c r="BD7" s="349"/>
      <c r="BE7" s="349"/>
      <c r="BF7" s="349"/>
      <c r="BG7" s="349"/>
      <c r="BH7" s="349"/>
      <c r="BI7" s="349"/>
      <c r="BJ7" s="349"/>
      <c r="BK7" s="349"/>
      <c r="BL7" s="349"/>
      <c r="BM7" s="349"/>
      <c r="BN7" s="349"/>
      <c r="BO7" s="349"/>
      <c r="BP7" s="349"/>
    </row>
    <row r="8" spans="1:68" x14ac:dyDescent="0.2">
      <c r="A8" s="349"/>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49"/>
      <c r="BA8" s="349"/>
      <c r="BB8" s="349"/>
      <c r="BC8" s="349"/>
      <c r="BD8" s="349"/>
      <c r="BE8" s="349"/>
      <c r="BF8" s="349"/>
      <c r="BG8" s="349"/>
      <c r="BH8" s="349"/>
      <c r="BI8" s="349"/>
      <c r="BJ8" s="349"/>
      <c r="BK8" s="349"/>
      <c r="BL8" s="349"/>
      <c r="BM8" s="349"/>
      <c r="BN8" s="349"/>
      <c r="BO8" s="349"/>
      <c r="BP8" s="349"/>
    </row>
    <row r="9" spans="1:68" x14ac:dyDescent="0.2">
      <c r="A9" s="349"/>
      <c r="B9" s="349"/>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row>
    <row r="10" spans="1:68" x14ac:dyDescent="0.2">
      <c r="A10" s="349"/>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349"/>
      <c r="BG10" s="349"/>
      <c r="BH10" s="349"/>
      <c r="BI10" s="349"/>
      <c r="BJ10" s="349"/>
      <c r="BK10" s="349"/>
      <c r="BL10" s="349"/>
      <c r="BM10" s="349"/>
      <c r="BN10" s="349"/>
      <c r="BO10" s="349"/>
      <c r="BP10" s="349"/>
    </row>
    <row r="11" spans="1:68" x14ac:dyDescent="0.2">
      <c r="A11" s="349"/>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349"/>
      <c r="BO11" s="349"/>
      <c r="BP11" s="349"/>
    </row>
    <row r="12" spans="1:68" x14ac:dyDescent="0.2">
      <c r="A12" s="349"/>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349"/>
      <c r="BG12" s="349"/>
      <c r="BH12" s="349"/>
      <c r="BI12" s="349"/>
      <c r="BJ12" s="349"/>
      <c r="BK12" s="349"/>
      <c r="BL12" s="349"/>
      <c r="BM12" s="349"/>
      <c r="BN12" s="349"/>
      <c r="BO12" s="349"/>
      <c r="BP12" s="349"/>
    </row>
    <row r="13" spans="1:68" x14ac:dyDescent="0.2">
      <c r="A13" s="349"/>
      <c r="B13" s="349"/>
      <c r="C13" s="349"/>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349"/>
      <c r="BG13" s="349"/>
      <c r="BH13" s="349"/>
      <c r="BI13" s="349"/>
      <c r="BJ13" s="349"/>
      <c r="BK13" s="349"/>
      <c r="BL13" s="349"/>
      <c r="BM13" s="349"/>
      <c r="BN13" s="349"/>
      <c r="BO13" s="349"/>
      <c r="BP13" s="349"/>
    </row>
    <row r="14" spans="1:68" x14ac:dyDescent="0.2">
      <c r="A14" s="349"/>
      <c r="B14" s="349"/>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c r="BG14" s="349"/>
      <c r="BH14" s="349"/>
      <c r="BI14" s="349"/>
      <c r="BJ14" s="349"/>
      <c r="BK14" s="349"/>
      <c r="BL14" s="349"/>
      <c r="BM14" s="349"/>
      <c r="BN14" s="349"/>
      <c r="BO14" s="349"/>
      <c r="BP14" s="349"/>
    </row>
    <row r="15" spans="1:68" x14ac:dyDescent="0.2">
      <c r="A15" s="349"/>
      <c r="B15" s="349"/>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row>
    <row r="16" spans="1:68" x14ac:dyDescent="0.2">
      <c r="A16" s="349"/>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349"/>
      <c r="BM16" s="349"/>
      <c r="BN16" s="349"/>
      <c r="BO16" s="349"/>
      <c r="BP16" s="349"/>
    </row>
    <row r="17" spans="1:68" x14ac:dyDescent="0.2">
      <c r="A17" s="349"/>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row>
    <row r="18" spans="1:68" x14ac:dyDescent="0.2">
      <c r="A18" s="349"/>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49"/>
      <c r="BG18" s="349"/>
      <c r="BH18" s="349"/>
      <c r="BI18" s="349"/>
      <c r="BJ18" s="349"/>
      <c r="BK18" s="349"/>
      <c r="BL18" s="349"/>
      <c r="BM18" s="349"/>
      <c r="BN18" s="349"/>
      <c r="BO18" s="349"/>
      <c r="BP18" s="349"/>
    </row>
    <row r="19" spans="1:68" x14ac:dyDescent="0.2">
      <c r="A19" s="349"/>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349"/>
      <c r="BG19" s="349"/>
      <c r="BH19" s="349"/>
      <c r="BI19" s="349"/>
      <c r="BJ19" s="349"/>
      <c r="BK19" s="349"/>
      <c r="BL19" s="349"/>
      <c r="BM19" s="349"/>
      <c r="BN19" s="349"/>
      <c r="BO19" s="349"/>
      <c r="BP19" s="349"/>
    </row>
    <row r="20" spans="1:68" x14ac:dyDescent="0.2">
      <c r="A20" s="349"/>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49"/>
      <c r="BG20" s="349"/>
      <c r="BH20" s="349"/>
      <c r="BI20" s="349"/>
      <c r="BJ20" s="349"/>
      <c r="BK20" s="349"/>
      <c r="BL20" s="349"/>
      <c r="BM20" s="349"/>
      <c r="BN20" s="349"/>
      <c r="BO20" s="349"/>
      <c r="BP20" s="349"/>
    </row>
    <row r="21" spans="1:68" x14ac:dyDescent="0.2">
      <c r="A21" s="349"/>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row>
    <row r="22" spans="1:68" x14ac:dyDescent="0.2">
      <c r="A22" s="349"/>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row>
    <row r="23" spans="1:68" x14ac:dyDescent="0.2">
      <c r="A23" s="349"/>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row>
    <row r="24" spans="1:68" x14ac:dyDescent="0.2">
      <c r="A24" s="349"/>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row>
    <row r="25" spans="1:68" x14ac:dyDescent="0.2">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c r="BE25" s="350"/>
      <c r="BF25" s="350"/>
      <c r="BG25" s="350"/>
      <c r="BH25" s="350"/>
      <c r="BI25" s="350"/>
      <c r="BJ25" s="350"/>
      <c r="BK25" s="350"/>
      <c r="BL25" s="350"/>
      <c r="BM25" s="350"/>
      <c r="BN25" s="350"/>
      <c r="BO25" s="350"/>
      <c r="BP25" s="350"/>
    </row>
    <row r="26" spans="1:68" x14ac:dyDescent="0.2">
      <c r="A26" s="351"/>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1"/>
      <c r="BK26" s="351"/>
      <c r="BL26" s="351"/>
      <c r="BM26" s="351"/>
      <c r="BN26" s="351"/>
      <c r="BO26" s="351"/>
      <c r="BP26" s="351"/>
    </row>
    <row r="27" spans="1:68" x14ac:dyDescent="0.2">
      <c r="A27" s="35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c r="AV27" s="351"/>
      <c r="AW27" s="351"/>
      <c r="AX27" s="351"/>
      <c r="AY27" s="351"/>
      <c r="AZ27" s="351"/>
      <c r="BA27" s="351"/>
      <c r="BB27" s="351"/>
      <c r="BC27" s="351"/>
      <c r="BD27" s="351"/>
      <c r="BE27" s="351"/>
      <c r="BF27" s="351"/>
      <c r="BG27" s="351"/>
      <c r="BH27" s="351"/>
      <c r="BI27" s="351"/>
      <c r="BJ27" s="351"/>
      <c r="BK27" s="351"/>
      <c r="BL27" s="351"/>
      <c r="BM27" s="351"/>
      <c r="BN27" s="351"/>
      <c r="BO27" s="351"/>
      <c r="BP27" s="351"/>
    </row>
    <row r="28" spans="1:68" x14ac:dyDescent="0.2">
      <c r="A28" s="351"/>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1"/>
      <c r="AV28" s="351"/>
      <c r="AW28" s="351"/>
      <c r="AX28" s="351"/>
      <c r="AY28" s="351"/>
      <c r="AZ28" s="351"/>
      <c r="BA28" s="351"/>
      <c r="BB28" s="351"/>
      <c r="BC28" s="351"/>
      <c r="BD28" s="351"/>
      <c r="BE28" s="351"/>
      <c r="BF28" s="351"/>
      <c r="BG28" s="351"/>
      <c r="BH28" s="351"/>
      <c r="BI28" s="351"/>
      <c r="BJ28" s="351"/>
      <c r="BK28" s="351"/>
      <c r="BL28" s="351"/>
      <c r="BM28" s="351"/>
      <c r="BN28" s="351"/>
      <c r="BO28" s="351"/>
      <c r="BP28" s="351"/>
    </row>
    <row r="29" spans="1:68" x14ac:dyDescent="0.2">
      <c r="A29" s="351"/>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351"/>
      <c r="BG29" s="351"/>
      <c r="BH29" s="351"/>
      <c r="BI29" s="351"/>
      <c r="BJ29" s="351"/>
      <c r="BK29" s="351"/>
      <c r="BL29" s="351"/>
      <c r="BM29" s="351"/>
      <c r="BN29" s="351"/>
      <c r="BO29" s="351"/>
      <c r="BP29" s="351"/>
    </row>
    <row r="30" spans="1:68" x14ac:dyDescent="0.2">
      <c r="A30" s="351"/>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351"/>
      <c r="BE30" s="351"/>
      <c r="BF30" s="351"/>
      <c r="BG30" s="351"/>
      <c r="BH30" s="351"/>
      <c r="BI30" s="351"/>
      <c r="BJ30" s="351"/>
      <c r="BK30" s="351"/>
      <c r="BL30" s="351"/>
      <c r="BM30" s="351"/>
      <c r="BN30" s="351"/>
      <c r="BO30" s="351"/>
      <c r="BP30" s="351"/>
    </row>
    <row r="31" spans="1:68" x14ac:dyDescent="0.2">
      <c r="A31" s="351"/>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c r="BF31" s="351"/>
      <c r="BG31" s="351"/>
      <c r="BH31" s="351"/>
      <c r="BI31" s="351"/>
      <c r="BJ31" s="351"/>
      <c r="BK31" s="351"/>
      <c r="BL31" s="351"/>
      <c r="BM31" s="351"/>
      <c r="BN31" s="351"/>
      <c r="BO31" s="351"/>
      <c r="BP31" s="351"/>
    </row>
    <row r="32" spans="1:68" x14ac:dyDescent="0.2">
      <c r="A32" s="351"/>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51"/>
      <c r="BG32" s="351"/>
      <c r="BH32" s="351"/>
      <c r="BI32" s="351"/>
      <c r="BJ32" s="351"/>
      <c r="BK32" s="351"/>
      <c r="BL32" s="351"/>
      <c r="BM32" s="351"/>
      <c r="BN32" s="351"/>
      <c r="BO32" s="351"/>
      <c r="BP32" s="351"/>
    </row>
    <row r="33" spans="1:68" x14ac:dyDescent="0.2">
      <c r="A33" s="351"/>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c r="BF33" s="351"/>
      <c r="BG33" s="351"/>
      <c r="BH33" s="351"/>
      <c r="BI33" s="351"/>
      <c r="BJ33" s="351"/>
      <c r="BK33" s="351"/>
      <c r="BL33" s="351"/>
      <c r="BM33" s="351"/>
      <c r="BN33" s="351"/>
      <c r="BO33" s="351"/>
      <c r="BP33" s="351"/>
    </row>
    <row r="34" spans="1:68" x14ac:dyDescent="0.2">
      <c r="A34" s="351"/>
      <c r="B34" s="351"/>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1"/>
      <c r="AY34" s="351"/>
      <c r="AZ34" s="351"/>
      <c r="BA34" s="351"/>
      <c r="BB34" s="351"/>
      <c r="BC34" s="351"/>
      <c r="BD34" s="351"/>
      <c r="BE34" s="351"/>
      <c r="BF34" s="351"/>
      <c r="BG34" s="351"/>
      <c r="BH34" s="351"/>
      <c r="BI34" s="351"/>
      <c r="BJ34" s="351"/>
      <c r="BK34" s="351"/>
      <c r="BL34" s="351"/>
      <c r="BM34" s="351"/>
      <c r="BN34" s="351"/>
      <c r="BO34" s="351"/>
      <c r="BP34" s="351"/>
    </row>
    <row r="35" spans="1:68" x14ac:dyDescent="0.2">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1"/>
      <c r="AY35" s="351"/>
      <c r="AZ35" s="351"/>
      <c r="BA35" s="351"/>
      <c r="BB35" s="351"/>
      <c r="BC35" s="351"/>
      <c r="BD35" s="351"/>
      <c r="BE35" s="351"/>
      <c r="BF35" s="351"/>
      <c r="BG35" s="351"/>
      <c r="BH35" s="351"/>
      <c r="BI35" s="351"/>
      <c r="BJ35" s="351"/>
      <c r="BK35" s="351"/>
      <c r="BL35" s="351"/>
      <c r="BM35" s="351"/>
      <c r="BN35" s="351"/>
      <c r="BO35" s="351"/>
      <c r="BP35" s="351"/>
    </row>
    <row r="36" spans="1:68" x14ac:dyDescent="0.2">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c r="BF36" s="351"/>
      <c r="BG36" s="351"/>
      <c r="BH36" s="351"/>
      <c r="BI36" s="351"/>
      <c r="BJ36" s="351"/>
      <c r="BK36" s="351"/>
      <c r="BL36" s="351"/>
      <c r="BM36" s="351"/>
      <c r="BN36" s="351"/>
      <c r="BO36" s="351"/>
      <c r="BP36" s="351"/>
    </row>
    <row r="37" spans="1:68" x14ac:dyDescent="0.2">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1"/>
      <c r="BC37" s="351"/>
      <c r="BD37" s="351"/>
      <c r="BE37" s="351"/>
      <c r="BF37" s="351"/>
      <c r="BG37" s="351"/>
      <c r="BH37" s="351"/>
      <c r="BI37" s="351"/>
      <c r="BJ37" s="351"/>
      <c r="BK37" s="351"/>
      <c r="BL37" s="351"/>
      <c r="BM37" s="351"/>
      <c r="BN37" s="351"/>
      <c r="BO37" s="351"/>
      <c r="BP37" s="351"/>
    </row>
    <row r="38" spans="1:68" x14ac:dyDescent="0.2">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1"/>
      <c r="BC38" s="351"/>
      <c r="BD38" s="351"/>
      <c r="BE38" s="351"/>
      <c r="BF38" s="351"/>
      <c r="BG38" s="351"/>
      <c r="BH38" s="351"/>
      <c r="BI38" s="351"/>
      <c r="BJ38" s="351"/>
      <c r="BK38" s="351"/>
      <c r="BL38" s="351"/>
      <c r="BM38" s="351"/>
      <c r="BN38" s="351"/>
      <c r="BO38" s="351"/>
      <c r="BP38" s="351"/>
    </row>
    <row r="39" spans="1:68" x14ac:dyDescent="0.2">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51"/>
      <c r="BG39" s="351"/>
      <c r="BH39" s="351"/>
      <c r="BI39" s="351"/>
      <c r="BJ39" s="351"/>
      <c r="BK39" s="351"/>
      <c r="BL39" s="351"/>
      <c r="BM39" s="351"/>
      <c r="BN39" s="351"/>
      <c r="BO39" s="351"/>
      <c r="BP39" s="351"/>
    </row>
    <row r="40" spans="1:68" x14ac:dyDescent="0.2">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c r="BF40" s="351"/>
      <c r="BG40" s="351"/>
      <c r="BH40" s="351"/>
      <c r="BI40" s="351"/>
      <c r="BJ40" s="351"/>
      <c r="BK40" s="351"/>
      <c r="BL40" s="351"/>
      <c r="BM40" s="351"/>
      <c r="BN40" s="351"/>
      <c r="BO40" s="351"/>
      <c r="BP40" s="351"/>
    </row>
    <row r="41" spans="1:68" x14ac:dyDescent="0.2">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c r="BF41" s="351"/>
      <c r="BG41" s="351"/>
      <c r="BH41" s="351"/>
      <c r="BI41" s="351"/>
      <c r="BJ41" s="351"/>
      <c r="BK41" s="351"/>
      <c r="BL41" s="351"/>
      <c r="BM41" s="351"/>
      <c r="BN41" s="351"/>
      <c r="BO41" s="351"/>
      <c r="BP41" s="351"/>
    </row>
    <row r="42" spans="1:68" x14ac:dyDescent="0.2">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c r="BF42" s="351"/>
      <c r="BG42" s="351"/>
      <c r="BH42" s="351"/>
      <c r="BI42" s="351"/>
      <c r="BJ42" s="351"/>
      <c r="BK42" s="351"/>
      <c r="BL42" s="351"/>
      <c r="BM42" s="351"/>
      <c r="BN42" s="351"/>
      <c r="BO42" s="351"/>
      <c r="BP42" s="351"/>
    </row>
    <row r="43" spans="1:68" x14ac:dyDescent="0.2">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351"/>
      <c r="BB43" s="351"/>
      <c r="BC43" s="351"/>
      <c r="BD43" s="351"/>
      <c r="BE43" s="351"/>
      <c r="BF43" s="351"/>
      <c r="BG43" s="351"/>
      <c r="BH43" s="351"/>
      <c r="BI43" s="351"/>
      <c r="BJ43" s="351"/>
      <c r="BK43" s="351"/>
      <c r="BL43" s="351"/>
      <c r="BM43" s="351"/>
      <c r="BN43" s="351"/>
      <c r="BO43" s="351"/>
      <c r="BP43" s="351"/>
    </row>
    <row r="44" spans="1:68" x14ac:dyDescent="0.2">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c r="AO44" s="351"/>
      <c r="AP44" s="351"/>
      <c r="AQ44" s="351"/>
      <c r="AR44" s="351"/>
      <c r="AS44" s="351"/>
      <c r="AT44" s="351"/>
      <c r="AU44" s="351"/>
      <c r="AV44" s="351"/>
      <c r="AW44" s="351"/>
      <c r="AX44" s="351"/>
      <c r="AY44" s="351"/>
      <c r="AZ44" s="351"/>
      <c r="BA44" s="351"/>
      <c r="BB44" s="351"/>
      <c r="BC44" s="351"/>
      <c r="BD44" s="351"/>
      <c r="BE44" s="351"/>
      <c r="BF44" s="351"/>
      <c r="BG44" s="351"/>
      <c r="BH44" s="351"/>
      <c r="BI44" s="351"/>
      <c r="BJ44" s="351"/>
      <c r="BK44" s="351"/>
      <c r="BL44" s="351"/>
      <c r="BM44" s="351"/>
      <c r="BN44" s="351"/>
      <c r="BO44" s="351"/>
      <c r="BP44" s="351"/>
    </row>
    <row r="45" spans="1:68" x14ac:dyDescent="0.2">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351"/>
      <c r="AQ45" s="351"/>
      <c r="AR45" s="351"/>
      <c r="AS45" s="351"/>
      <c r="AT45" s="351"/>
      <c r="AU45" s="351"/>
      <c r="AV45" s="351"/>
      <c r="AW45" s="351"/>
      <c r="AX45" s="351"/>
      <c r="AY45" s="351"/>
      <c r="AZ45" s="351"/>
      <c r="BA45" s="351"/>
      <c r="BB45" s="351"/>
      <c r="BC45" s="351"/>
      <c r="BD45" s="351"/>
      <c r="BE45" s="351"/>
      <c r="BF45" s="351"/>
      <c r="BG45" s="351"/>
      <c r="BH45" s="351"/>
      <c r="BI45" s="351"/>
      <c r="BJ45" s="351"/>
      <c r="BK45" s="351"/>
      <c r="BL45" s="351"/>
      <c r="BM45" s="351"/>
      <c r="BN45" s="351"/>
      <c r="BO45" s="351"/>
      <c r="BP45" s="351"/>
    </row>
    <row r="46" spans="1:68" x14ac:dyDescent="0.2">
      <c r="A46" s="352"/>
      <c r="B46" s="352"/>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2"/>
      <c r="AP46" s="352"/>
      <c r="AQ46" s="352"/>
      <c r="AR46" s="352"/>
      <c r="AS46" s="352"/>
      <c r="AT46" s="352"/>
      <c r="AU46" s="352"/>
      <c r="AV46" s="352"/>
      <c r="AW46" s="352"/>
      <c r="AX46" s="352"/>
      <c r="AY46" s="352"/>
      <c r="AZ46" s="352"/>
      <c r="BA46" s="352"/>
      <c r="BB46" s="352"/>
      <c r="BC46" s="352"/>
      <c r="BD46" s="352"/>
      <c r="BE46" s="352"/>
      <c r="BF46" s="352"/>
      <c r="BG46" s="352"/>
      <c r="BH46" s="352"/>
      <c r="BI46" s="352"/>
      <c r="BJ46" s="352"/>
      <c r="BK46" s="352"/>
      <c r="BL46" s="352"/>
      <c r="BM46" s="352"/>
      <c r="BN46" s="352"/>
      <c r="BO46" s="352"/>
      <c r="BP46" s="352"/>
    </row>
    <row r="47" spans="1:68" x14ac:dyDescent="0.2">
      <c r="A47" s="392"/>
      <c r="B47" s="392"/>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c r="AU47" s="392"/>
      <c r="AV47" s="392"/>
      <c r="AW47" s="392"/>
      <c r="AX47" s="392"/>
      <c r="AY47" s="392"/>
      <c r="AZ47" s="392"/>
      <c r="BA47" s="392"/>
      <c r="BB47" s="392"/>
      <c r="BC47" s="392"/>
      <c r="BD47" s="392"/>
      <c r="BE47" s="392"/>
      <c r="BF47" s="392"/>
      <c r="BG47" s="392"/>
      <c r="BH47" s="392"/>
      <c r="BI47" s="392"/>
      <c r="BJ47" s="392"/>
      <c r="BK47" s="392"/>
      <c r="BL47" s="392"/>
      <c r="BM47" s="392"/>
      <c r="BN47" s="392"/>
      <c r="BO47" s="392"/>
      <c r="BP47" s="392"/>
    </row>
    <row r="48" spans="1:68" ht="22.5" customHeight="1" x14ac:dyDescent="0.2">
      <c r="A48" s="394" t="s">
        <v>235</v>
      </c>
      <c r="D48" s="386"/>
      <c r="E48" s="386"/>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86"/>
      <c r="AN48" s="386"/>
      <c r="AO48" s="386"/>
      <c r="AP48" s="386"/>
      <c r="AQ48" s="386"/>
      <c r="AR48" s="386"/>
      <c r="AS48" s="386"/>
      <c r="AT48" s="386"/>
      <c r="AU48" s="386"/>
      <c r="AV48" s="386"/>
    </row>
    <row r="49" spans="1:68" ht="13.5" customHeight="1" x14ac:dyDescent="0.2">
      <c r="A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6"/>
      <c r="AO49" s="386"/>
      <c r="AP49" s="386"/>
      <c r="AQ49" s="386"/>
      <c r="AR49" s="386"/>
      <c r="AS49" s="386"/>
      <c r="AT49" s="386"/>
      <c r="AU49" s="386"/>
      <c r="AV49" s="386"/>
    </row>
    <row r="50" spans="1:68" ht="17.25" customHeight="1" x14ac:dyDescent="0.2">
      <c r="A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c r="AR50" s="386"/>
      <c r="AS50" s="386"/>
      <c r="AT50" s="386"/>
      <c r="AU50" s="386"/>
      <c r="AV50" s="386"/>
    </row>
    <row r="51" spans="1:68" ht="13.5" customHeight="1" x14ac:dyDescent="0.2">
      <c r="A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86"/>
      <c r="AN51" s="386"/>
      <c r="AO51" s="386"/>
      <c r="AP51" s="386"/>
      <c r="AQ51" s="386"/>
      <c r="AR51" s="386"/>
      <c r="AS51" s="386"/>
      <c r="AT51" s="386"/>
      <c r="AU51" s="386"/>
      <c r="AV51" s="386"/>
    </row>
    <row r="52" spans="1:68" x14ac:dyDescent="0.2">
      <c r="A52" s="391"/>
      <c r="B52" s="391"/>
      <c r="C52" s="391"/>
      <c r="D52" s="391"/>
      <c r="E52" s="391"/>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c r="AL52" s="391"/>
      <c r="AM52" s="391"/>
      <c r="AN52" s="391"/>
      <c r="AO52" s="391"/>
      <c r="AP52" s="391"/>
      <c r="AQ52" s="391"/>
      <c r="AR52" s="391"/>
      <c r="AS52" s="391"/>
      <c r="AT52" s="391"/>
      <c r="AU52" s="391"/>
      <c r="AV52" s="391"/>
      <c r="AW52" s="391"/>
      <c r="AX52" s="391"/>
      <c r="AY52" s="391"/>
      <c r="AZ52" s="391"/>
      <c r="BA52" s="391"/>
      <c r="BB52" s="391"/>
      <c r="BC52" s="391"/>
      <c r="BD52" s="391"/>
      <c r="BE52" s="391"/>
      <c r="BF52" s="391"/>
      <c r="BG52" s="391"/>
      <c r="BH52" s="391"/>
      <c r="BI52" s="391"/>
      <c r="BJ52" s="391"/>
      <c r="BK52" s="391"/>
      <c r="BL52" s="391"/>
      <c r="BM52" s="391"/>
      <c r="BN52" s="391"/>
      <c r="BO52" s="391"/>
      <c r="BP52" s="391"/>
    </row>
    <row r="72" spans="1:68" x14ac:dyDescent="0.2">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row>
    <row r="93" spans="1:68" x14ac:dyDescent="0.2">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row>
    <row r="94" spans="1:68" x14ac:dyDescent="0.2">
      <c r="A94" s="389"/>
      <c r="B94" s="389"/>
      <c r="C94" s="389"/>
      <c r="D94" s="389"/>
      <c r="E94" s="389"/>
      <c r="F94" s="389"/>
      <c r="G94" s="389"/>
      <c r="H94" s="389"/>
      <c r="I94" s="389"/>
      <c r="J94" s="389"/>
      <c r="K94" s="389"/>
      <c r="L94" s="389"/>
      <c r="M94" s="389"/>
      <c r="N94" s="389"/>
      <c r="O94" s="389"/>
      <c r="P94" s="389"/>
      <c r="Q94" s="389"/>
      <c r="R94" s="389"/>
      <c r="S94" s="389"/>
      <c r="T94" s="389"/>
      <c r="U94" s="389"/>
      <c r="V94" s="389"/>
      <c r="W94" s="389"/>
      <c r="X94" s="389"/>
      <c r="Y94" s="389"/>
      <c r="Z94" s="389"/>
      <c r="AA94" s="389"/>
      <c r="AB94" s="389"/>
      <c r="AC94" s="389"/>
      <c r="AD94" s="389"/>
      <c r="AE94" s="389"/>
      <c r="AF94" s="389"/>
      <c r="AG94" s="389"/>
      <c r="AH94" s="389"/>
      <c r="AI94" s="389"/>
      <c r="AJ94" s="389"/>
      <c r="AK94" s="389"/>
      <c r="AL94" s="389"/>
      <c r="AM94" s="389"/>
      <c r="AN94" s="389"/>
      <c r="AO94" s="389"/>
      <c r="AP94" s="389"/>
      <c r="AQ94" s="389"/>
      <c r="AR94" s="389"/>
      <c r="AS94" s="389"/>
      <c r="AT94" s="389"/>
      <c r="AU94" s="389"/>
      <c r="AV94" s="389"/>
      <c r="AW94" s="389"/>
      <c r="AX94" s="389"/>
      <c r="AY94" s="389"/>
      <c r="AZ94" s="389"/>
      <c r="BA94" s="389"/>
      <c r="BB94" s="389"/>
      <c r="BC94" s="389"/>
      <c r="BD94" s="389"/>
      <c r="BE94" s="389"/>
      <c r="BF94" s="389"/>
      <c r="BG94" s="389"/>
      <c r="BH94" s="389"/>
      <c r="BI94" s="389"/>
      <c r="BJ94" s="389"/>
      <c r="BK94" s="389"/>
      <c r="BL94" s="389"/>
      <c r="BM94" s="389"/>
      <c r="BN94" s="389"/>
      <c r="BO94" s="389"/>
      <c r="BP94" s="389"/>
    </row>
    <row r="95" spans="1:68" ht="22.5" customHeight="1" x14ac:dyDescent="0.2">
      <c r="A95" s="394" t="s">
        <v>235</v>
      </c>
      <c r="D95" s="386"/>
    </row>
  </sheetData>
  <sheetProtection password="B7B0" sheet="1" objects="1" scenarios="1" selectLockedCells="1" selectUnlockedCells="1"/>
  <phoneticPr fontId="3"/>
  <printOptions horizontalCentered="1"/>
  <pageMargins left="0" right="0" top="0.74803149606299213" bottom="0.74803149606299213" header="0.31496062992125984" footer="0.31496062992125984"/>
  <pageSetup paperSize="9" orientation="portrait" r:id="rId1"/>
  <headerFooter>
    <oddHeader>&amp;L公社債利子等の都民税利子割納入申告書&amp;R&amp;D</oddHeader>
    <oddFooter>&amp;P / &amp;N ページ</oddFooter>
  </headerFooter>
  <rowBreaks count="1" manualBreakCount="1">
    <brk id="49" max="6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U45"/>
  <sheetViews>
    <sheetView showGridLines="0" defaultGridColor="0" colorId="12" zoomScale="60" zoomScaleNormal="60" workbookViewId="0">
      <selection activeCell="BL43" sqref="BL43"/>
    </sheetView>
  </sheetViews>
  <sheetFormatPr defaultColWidth="1.88671875" defaultRowHeight="11.25" customHeight="1" x14ac:dyDescent="0.2"/>
  <cols>
    <col min="1" max="30" width="3.6640625" style="46" customWidth="1"/>
    <col min="31" max="31" width="1.88671875" style="46" customWidth="1"/>
    <col min="32" max="49" width="1.6640625" style="46" customWidth="1"/>
    <col min="50" max="71" width="2.6640625" style="46" customWidth="1"/>
    <col min="72" max="16384" width="1.88671875" style="46"/>
  </cols>
  <sheetData>
    <row r="2" spans="1:71" ht="11.25" customHeight="1" x14ac:dyDescent="0.2">
      <c r="A2" s="586" t="s">
        <v>116</v>
      </c>
      <c r="B2" s="586"/>
      <c r="C2" s="586"/>
      <c r="D2" s="586"/>
      <c r="E2" s="586"/>
      <c r="F2" s="586"/>
      <c r="G2" s="586"/>
      <c r="H2" s="45"/>
      <c r="I2" s="45"/>
      <c r="J2" s="45"/>
      <c r="K2" s="45"/>
      <c r="L2" s="45"/>
      <c r="M2" s="45"/>
      <c r="X2" s="658" t="s">
        <v>87</v>
      </c>
      <c r="Y2" s="659"/>
      <c r="Z2" s="659"/>
      <c r="AA2" s="659"/>
      <c r="AB2" s="659"/>
      <c r="AC2" s="659"/>
      <c r="AD2" s="659"/>
      <c r="AF2" s="497" t="s">
        <v>219</v>
      </c>
      <c r="AG2" s="498"/>
      <c r="AH2" s="498"/>
      <c r="AI2" s="498"/>
      <c r="AJ2" s="498"/>
      <c r="AK2" s="498"/>
      <c r="AL2" s="498"/>
      <c r="AM2" s="498"/>
      <c r="AN2" s="498"/>
      <c r="AO2" s="498"/>
      <c r="AP2" s="498"/>
      <c r="AQ2" s="498"/>
      <c r="AR2" s="498"/>
      <c r="AS2" s="498"/>
      <c r="AT2" s="498"/>
      <c r="AU2" s="498"/>
      <c r="AV2" s="498"/>
      <c r="AW2" s="499"/>
      <c r="AX2" s="660" t="s">
        <v>27</v>
      </c>
      <c r="AY2" s="660"/>
      <c r="AZ2" s="661"/>
      <c r="BA2" s="508" t="s">
        <v>29</v>
      </c>
      <c r="BB2" s="508"/>
      <c r="BC2" s="508"/>
      <c r="BD2" s="508"/>
      <c r="BE2" s="509"/>
      <c r="BF2" s="47"/>
      <c r="BG2" s="47"/>
      <c r="BH2" s="47"/>
      <c r="BI2" s="47"/>
      <c r="BJ2" s="47"/>
      <c r="BK2" s="47"/>
      <c r="BL2" s="47"/>
      <c r="BM2" s="47"/>
      <c r="BN2" s="47"/>
      <c r="BO2" s="662" t="s">
        <v>220</v>
      </c>
      <c r="BP2" s="663"/>
      <c r="BQ2" s="663"/>
      <c r="BR2" s="663"/>
      <c r="BS2" s="664"/>
    </row>
    <row r="3" spans="1:71" ht="11.25" customHeight="1" x14ac:dyDescent="0.2">
      <c r="A3" s="586" t="s">
        <v>117</v>
      </c>
      <c r="B3" s="586"/>
      <c r="C3" s="586"/>
      <c r="D3" s="586"/>
      <c r="E3" s="586"/>
      <c r="F3" s="586"/>
      <c r="G3" s="586"/>
      <c r="H3" s="45"/>
      <c r="I3" s="45"/>
      <c r="J3" s="45"/>
      <c r="K3" s="45"/>
      <c r="L3" s="45"/>
      <c r="M3" s="45"/>
      <c r="X3" s="659"/>
      <c r="Y3" s="659"/>
      <c r="Z3" s="659"/>
      <c r="AA3" s="659"/>
      <c r="AB3" s="659"/>
      <c r="AC3" s="659"/>
      <c r="AD3" s="659"/>
      <c r="AF3" s="500"/>
      <c r="AG3" s="501"/>
      <c r="AH3" s="501"/>
      <c r="AI3" s="501"/>
      <c r="AJ3" s="501"/>
      <c r="AK3" s="501"/>
      <c r="AL3" s="501"/>
      <c r="AM3" s="501"/>
      <c r="AN3" s="501"/>
      <c r="AO3" s="501"/>
      <c r="AP3" s="501"/>
      <c r="AQ3" s="501"/>
      <c r="AR3" s="501"/>
      <c r="AS3" s="501"/>
      <c r="AT3" s="501"/>
      <c r="AU3" s="501"/>
      <c r="AV3" s="501"/>
      <c r="AW3" s="502"/>
      <c r="AX3" s="530"/>
      <c r="AY3" s="530"/>
      <c r="AZ3" s="531"/>
      <c r="BA3" s="514"/>
      <c r="BB3" s="514"/>
      <c r="BC3" s="514"/>
      <c r="BD3" s="514"/>
      <c r="BE3" s="515"/>
      <c r="BO3" s="665"/>
      <c r="BP3" s="666"/>
      <c r="BQ3" s="666"/>
      <c r="BR3" s="666"/>
      <c r="BS3" s="667"/>
    </row>
    <row r="4" spans="1:71" ht="11.25" customHeight="1" x14ac:dyDescent="0.2">
      <c r="A4" s="589"/>
      <c r="B4" s="589"/>
      <c r="C4" s="589"/>
      <c r="D4" s="589"/>
      <c r="E4" s="589"/>
      <c r="F4" s="589"/>
      <c r="G4" s="589"/>
      <c r="H4" s="48"/>
      <c r="I4" s="48"/>
      <c r="J4" s="48"/>
      <c r="K4" s="48"/>
      <c r="L4" s="48"/>
      <c r="M4" s="48"/>
      <c r="X4" s="659"/>
      <c r="Y4" s="659"/>
      <c r="Z4" s="659"/>
      <c r="AA4" s="659"/>
      <c r="AB4" s="659"/>
      <c r="AC4" s="659"/>
      <c r="AD4" s="659"/>
      <c r="AF4" s="503"/>
      <c r="AG4" s="504"/>
      <c r="AH4" s="504"/>
      <c r="AI4" s="504"/>
      <c r="AJ4" s="504"/>
      <c r="AK4" s="504"/>
      <c r="AL4" s="504"/>
      <c r="AM4" s="504"/>
      <c r="AN4" s="504"/>
      <c r="AO4" s="504"/>
      <c r="AP4" s="504"/>
      <c r="AQ4" s="504"/>
      <c r="AR4" s="504"/>
      <c r="AS4" s="504"/>
      <c r="AT4" s="504"/>
      <c r="AU4" s="504"/>
      <c r="AV4" s="504"/>
      <c r="AW4" s="505"/>
      <c r="AX4" s="530"/>
      <c r="AY4" s="530"/>
      <c r="AZ4" s="531"/>
      <c r="BA4" s="668" t="s">
        <v>30</v>
      </c>
      <c r="BB4" s="669"/>
      <c r="BC4" s="669"/>
      <c r="BD4" s="669"/>
      <c r="BE4" s="669"/>
      <c r="BF4" s="669"/>
      <c r="BG4" s="669"/>
      <c r="BS4" s="49"/>
    </row>
    <row r="5" spans="1:71" ht="11.25" customHeight="1" thickBot="1" x14ac:dyDescent="0.2">
      <c r="A5" s="580" t="s">
        <v>15</v>
      </c>
      <c r="B5" s="581"/>
      <c r="C5" s="50"/>
      <c r="D5" s="47"/>
      <c r="E5" s="51"/>
      <c r="F5" s="47"/>
      <c r="G5" s="47"/>
      <c r="H5" s="47"/>
      <c r="I5" s="47"/>
      <c r="J5" s="47"/>
      <c r="K5" s="47"/>
      <c r="L5" s="47"/>
      <c r="M5" s="47"/>
      <c r="N5" s="47"/>
      <c r="O5" s="47"/>
      <c r="P5" s="47"/>
      <c r="Q5" s="47"/>
      <c r="R5" s="47"/>
      <c r="S5" s="47"/>
      <c r="T5" s="47"/>
      <c r="U5" s="47"/>
      <c r="V5" s="47"/>
      <c r="W5" s="47"/>
      <c r="X5" s="47"/>
      <c r="Y5" s="47"/>
      <c r="Z5" s="47"/>
      <c r="AA5" s="47"/>
      <c r="AB5" s="47"/>
      <c r="AC5" s="47"/>
      <c r="AD5" s="52"/>
      <c r="AF5" s="53"/>
      <c r="AG5" s="54"/>
      <c r="AH5" s="54"/>
      <c r="AI5" s="54"/>
      <c r="AJ5" s="54"/>
      <c r="AK5" s="54"/>
      <c r="AL5" s="54"/>
      <c r="AM5" s="54"/>
      <c r="AN5" s="54"/>
      <c r="AO5" s="54"/>
      <c r="AP5" s="54"/>
      <c r="AQ5" s="54"/>
      <c r="AR5" s="54"/>
      <c r="AS5" s="54"/>
      <c r="AT5" s="54"/>
      <c r="AU5" s="54"/>
      <c r="AV5" s="54"/>
      <c r="AW5" s="55"/>
      <c r="AX5" s="529"/>
      <c r="AY5" s="530"/>
      <c r="AZ5" s="531"/>
      <c r="BA5" s="668"/>
      <c r="BB5" s="669"/>
      <c r="BC5" s="669"/>
      <c r="BD5" s="669"/>
      <c r="BE5" s="669"/>
      <c r="BF5" s="669"/>
      <c r="BG5" s="669"/>
      <c r="BS5" s="49"/>
    </row>
    <row r="6" spans="1:71" ht="17.25" customHeight="1" x14ac:dyDescent="0.15">
      <c r="A6" s="561"/>
      <c r="B6" s="562"/>
      <c r="C6" s="56"/>
      <c r="D6" s="627" t="str">
        <f>入力!P21</f>
        <v/>
      </c>
      <c r="E6" s="629">
        <v>1</v>
      </c>
      <c r="F6" s="625" t="s">
        <v>63</v>
      </c>
      <c r="G6" s="626"/>
      <c r="H6" s="626"/>
      <c r="I6" s="626"/>
      <c r="J6" s="626"/>
      <c r="K6" s="626"/>
      <c r="L6" s="626"/>
      <c r="M6" s="626"/>
      <c r="N6" s="626"/>
      <c r="O6" s="57"/>
      <c r="P6" s="627" t="str">
        <f>入力!U21</f>
        <v/>
      </c>
      <c r="Q6" s="629">
        <v>6</v>
      </c>
      <c r="R6" s="641" t="s">
        <v>71</v>
      </c>
      <c r="S6" s="670"/>
      <c r="T6" s="670"/>
      <c r="U6" s="670"/>
      <c r="V6" s="670"/>
      <c r="W6" s="670"/>
      <c r="X6" s="670"/>
      <c r="Y6" s="670"/>
      <c r="Z6" s="670"/>
      <c r="AA6" s="670"/>
      <c r="AB6" s="670"/>
      <c r="AC6" s="58"/>
      <c r="AD6" s="59"/>
      <c r="AF6" s="510" t="str">
        <f>入力!W22&amp;入力!X22</f>
        <v/>
      </c>
      <c r="AG6" s="511"/>
      <c r="AH6" s="512"/>
      <c r="AI6" s="437" t="str">
        <f>入力!$W$23</f>
        <v/>
      </c>
      <c r="AJ6" s="438"/>
      <c r="AK6" s="441" t="str">
        <f>入力!$X$23</f>
        <v/>
      </c>
      <c r="AL6" s="442"/>
      <c r="AM6" s="60"/>
      <c r="AN6" s="511" t="s">
        <v>36</v>
      </c>
      <c r="AO6" s="511"/>
      <c r="AQ6" s="437" t="str">
        <f>入力!$W$24</f>
        <v/>
      </c>
      <c r="AR6" s="438"/>
      <c r="AS6" s="441" t="str">
        <f>入力!$X$24</f>
        <v/>
      </c>
      <c r="AT6" s="442"/>
      <c r="AU6" s="510" t="s">
        <v>69</v>
      </c>
      <c r="AV6" s="511"/>
      <c r="AW6" s="512"/>
      <c r="AX6" s="529"/>
      <c r="AY6" s="530"/>
      <c r="AZ6" s="531"/>
      <c r="BA6" s="423" t="str">
        <f>T(入力!X16)</f>
        <v/>
      </c>
      <c r="BB6" s="424"/>
      <c r="BC6" s="424"/>
      <c r="BD6" s="424"/>
      <c r="BE6" s="424"/>
      <c r="BF6" s="424"/>
      <c r="BG6" s="424"/>
      <c r="BH6" s="424"/>
      <c r="BI6" s="424"/>
      <c r="BJ6" s="424"/>
      <c r="BK6" s="424"/>
      <c r="BL6" s="424"/>
      <c r="BM6" s="424"/>
      <c r="BN6" s="424"/>
      <c r="BO6" s="424"/>
      <c r="BP6" s="424"/>
      <c r="BQ6" s="424"/>
      <c r="BR6" s="424"/>
      <c r="BS6" s="425"/>
    </row>
    <row r="7" spans="1:71" ht="13.8" thickBot="1" x14ac:dyDescent="0.2">
      <c r="A7" s="561"/>
      <c r="B7" s="562"/>
      <c r="C7" s="56"/>
      <c r="D7" s="628"/>
      <c r="E7" s="630"/>
      <c r="F7" s="625"/>
      <c r="G7" s="626"/>
      <c r="H7" s="626"/>
      <c r="I7" s="626"/>
      <c r="J7" s="626"/>
      <c r="K7" s="626"/>
      <c r="L7" s="626"/>
      <c r="M7" s="626"/>
      <c r="N7" s="626"/>
      <c r="O7" s="57"/>
      <c r="P7" s="628"/>
      <c r="Q7" s="630"/>
      <c r="R7" s="641"/>
      <c r="S7" s="670"/>
      <c r="T7" s="670"/>
      <c r="U7" s="670"/>
      <c r="V7" s="670"/>
      <c r="W7" s="670"/>
      <c r="X7" s="670"/>
      <c r="Y7" s="670"/>
      <c r="Z7" s="670"/>
      <c r="AA7" s="670"/>
      <c r="AB7" s="670"/>
      <c r="AC7" s="58"/>
      <c r="AD7" s="59"/>
      <c r="AF7" s="510"/>
      <c r="AG7" s="511"/>
      <c r="AH7" s="512"/>
      <c r="AI7" s="439"/>
      <c r="AJ7" s="440"/>
      <c r="AK7" s="440"/>
      <c r="AL7" s="443"/>
      <c r="AM7" s="60"/>
      <c r="AN7" s="511"/>
      <c r="AO7" s="511"/>
      <c r="AQ7" s="439"/>
      <c r="AR7" s="440"/>
      <c r="AS7" s="440"/>
      <c r="AT7" s="443"/>
      <c r="AU7" s="510"/>
      <c r="AV7" s="511"/>
      <c r="AW7" s="512"/>
      <c r="AX7" s="510" t="s">
        <v>31</v>
      </c>
      <c r="AY7" s="511"/>
      <c r="AZ7" s="512"/>
      <c r="BA7" s="416" t="str">
        <f>T(入力!X17)</f>
        <v/>
      </c>
      <c r="BB7" s="417"/>
      <c r="BC7" s="417"/>
      <c r="BD7" s="417"/>
      <c r="BE7" s="417"/>
      <c r="BF7" s="417"/>
      <c r="BG7" s="417"/>
      <c r="BH7" s="417"/>
      <c r="BI7" s="417"/>
      <c r="BJ7" s="417"/>
      <c r="BK7" s="417"/>
      <c r="BL7" s="417"/>
      <c r="BM7" s="417"/>
      <c r="BN7" s="417"/>
      <c r="BO7" s="417"/>
      <c r="BP7" s="417"/>
      <c r="BQ7" s="417"/>
      <c r="BR7" s="417"/>
      <c r="BS7" s="418"/>
    </row>
    <row r="8" spans="1:71" ht="15" thickBot="1" x14ac:dyDescent="0.2">
      <c r="A8" s="561"/>
      <c r="B8" s="562"/>
      <c r="C8" s="56"/>
      <c r="D8" s="61"/>
      <c r="E8" s="62"/>
      <c r="F8" s="57"/>
      <c r="G8" s="57"/>
      <c r="H8" s="57"/>
      <c r="I8" s="57"/>
      <c r="J8" s="57"/>
      <c r="K8" s="57"/>
      <c r="L8" s="57"/>
      <c r="M8" s="57"/>
      <c r="N8" s="57"/>
      <c r="O8" s="57"/>
      <c r="P8" s="57"/>
      <c r="Q8" s="63"/>
      <c r="R8" s="57"/>
      <c r="S8" s="57"/>
      <c r="T8" s="57"/>
      <c r="U8" s="57"/>
      <c r="V8" s="57"/>
      <c r="W8" s="57"/>
      <c r="X8" s="57"/>
      <c r="Y8" s="57"/>
      <c r="Z8" s="57"/>
      <c r="AA8" s="57"/>
      <c r="AB8" s="57"/>
      <c r="AC8" s="57"/>
      <c r="AD8" s="49"/>
      <c r="AF8" s="64"/>
      <c r="AG8" s="65"/>
      <c r="AH8" s="65"/>
      <c r="AI8" s="65"/>
      <c r="AJ8" s="65"/>
      <c r="AK8" s="65"/>
      <c r="AL8" s="65"/>
      <c r="AM8" s="65"/>
      <c r="AN8" s="65"/>
      <c r="AO8" s="65"/>
      <c r="AP8" s="65"/>
      <c r="AQ8" s="65"/>
      <c r="AR8" s="65"/>
      <c r="AS8" s="65"/>
      <c r="AT8" s="65"/>
      <c r="AU8" s="65"/>
      <c r="AV8" s="65"/>
      <c r="AW8" s="66"/>
      <c r="AX8" s="510"/>
      <c r="AY8" s="511"/>
      <c r="AZ8" s="512"/>
      <c r="BA8" s="419"/>
      <c r="BB8" s="417"/>
      <c r="BC8" s="417"/>
      <c r="BD8" s="417"/>
      <c r="BE8" s="417"/>
      <c r="BF8" s="417"/>
      <c r="BG8" s="417"/>
      <c r="BH8" s="417"/>
      <c r="BI8" s="417"/>
      <c r="BJ8" s="417"/>
      <c r="BK8" s="417"/>
      <c r="BL8" s="417"/>
      <c r="BM8" s="417"/>
      <c r="BN8" s="417"/>
      <c r="BO8" s="417"/>
      <c r="BP8" s="417"/>
      <c r="BQ8" s="417"/>
      <c r="BR8" s="417"/>
      <c r="BS8" s="418"/>
    </row>
    <row r="9" spans="1:71" ht="13.2" x14ac:dyDescent="0.15">
      <c r="A9" s="561"/>
      <c r="B9" s="562"/>
      <c r="C9" s="56"/>
      <c r="D9" s="627" t="str">
        <f>入力!Q21</f>
        <v/>
      </c>
      <c r="E9" s="629">
        <v>2</v>
      </c>
      <c r="F9" s="625" t="s">
        <v>13</v>
      </c>
      <c r="G9" s="626"/>
      <c r="H9" s="626"/>
      <c r="I9" s="626"/>
      <c r="J9" s="626"/>
      <c r="K9" s="626"/>
      <c r="L9" s="626"/>
      <c r="M9" s="626"/>
      <c r="N9" s="626"/>
      <c r="O9" s="57"/>
      <c r="P9" s="627" t="str">
        <f>入力!V21</f>
        <v/>
      </c>
      <c r="Q9" s="629">
        <v>7</v>
      </c>
      <c r="R9" s="625" t="s">
        <v>14</v>
      </c>
      <c r="S9" s="626"/>
      <c r="T9" s="626"/>
      <c r="U9" s="626"/>
      <c r="V9" s="626"/>
      <c r="W9" s="626"/>
      <c r="X9" s="626"/>
      <c r="Y9" s="626"/>
      <c r="Z9" s="626"/>
      <c r="AA9" s="626"/>
      <c r="AB9" s="626"/>
      <c r="AC9" s="67"/>
      <c r="AD9" s="68"/>
      <c r="AF9" s="69"/>
      <c r="AG9" s="70"/>
      <c r="AH9" s="70"/>
      <c r="AI9" s="70"/>
      <c r="AJ9" s="70"/>
      <c r="AK9" s="70"/>
      <c r="AL9" s="70"/>
      <c r="AM9" s="70"/>
      <c r="AN9" s="70"/>
      <c r="AO9" s="70"/>
      <c r="AP9" s="70"/>
      <c r="AQ9" s="70"/>
      <c r="AR9" s="70"/>
      <c r="AS9" s="70"/>
      <c r="AT9" s="70"/>
      <c r="AU9" s="70"/>
      <c r="AV9" s="70"/>
      <c r="AW9" s="71"/>
      <c r="AX9" s="529" t="s">
        <v>28</v>
      </c>
      <c r="AY9" s="530"/>
      <c r="AZ9" s="531"/>
      <c r="BA9" s="419"/>
      <c r="BB9" s="417"/>
      <c r="BC9" s="417"/>
      <c r="BD9" s="417"/>
      <c r="BE9" s="417"/>
      <c r="BF9" s="417"/>
      <c r="BG9" s="417"/>
      <c r="BH9" s="417"/>
      <c r="BI9" s="417"/>
      <c r="BJ9" s="417"/>
      <c r="BK9" s="417"/>
      <c r="BL9" s="417"/>
      <c r="BM9" s="417"/>
      <c r="BN9" s="417"/>
      <c r="BO9" s="417"/>
      <c r="BP9" s="417"/>
      <c r="BQ9" s="417"/>
      <c r="BR9" s="417"/>
      <c r="BS9" s="418"/>
    </row>
    <row r="10" spans="1:71" ht="13.8" thickBot="1" x14ac:dyDescent="0.25">
      <c r="A10" s="561"/>
      <c r="B10" s="562"/>
      <c r="C10" s="56"/>
      <c r="D10" s="628"/>
      <c r="E10" s="630"/>
      <c r="F10" s="625"/>
      <c r="G10" s="626"/>
      <c r="H10" s="626"/>
      <c r="I10" s="626"/>
      <c r="J10" s="626"/>
      <c r="K10" s="626"/>
      <c r="L10" s="626"/>
      <c r="M10" s="626"/>
      <c r="N10" s="626"/>
      <c r="O10" s="72"/>
      <c r="P10" s="628"/>
      <c r="Q10" s="630"/>
      <c r="R10" s="625"/>
      <c r="S10" s="626"/>
      <c r="T10" s="626"/>
      <c r="U10" s="626"/>
      <c r="V10" s="626"/>
      <c r="W10" s="626"/>
      <c r="X10" s="626"/>
      <c r="Y10" s="626"/>
      <c r="Z10" s="626"/>
      <c r="AA10" s="626"/>
      <c r="AB10" s="626"/>
      <c r="AC10" s="67"/>
      <c r="AD10" s="68"/>
      <c r="AE10" s="73"/>
      <c r="AF10" s="532" t="str">
        <f>入力!W25&amp;入力!X25</f>
        <v/>
      </c>
      <c r="AG10" s="533"/>
      <c r="AH10" s="534"/>
      <c r="AI10" s="444" t="str">
        <f>入力!$W$26</f>
        <v/>
      </c>
      <c r="AJ10" s="446" t="str">
        <f>入力!$X$26</f>
        <v/>
      </c>
      <c r="AK10" s="532" t="s">
        <v>36</v>
      </c>
      <c r="AL10" s="534"/>
      <c r="AM10" s="444" t="str">
        <f>入力!$W$27</f>
        <v/>
      </c>
      <c r="AN10" s="446" t="str">
        <f>入力!$X$27</f>
        <v/>
      </c>
      <c r="AO10" s="532" t="s">
        <v>70</v>
      </c>
      <c r="AP10" s="534"/>
      <c r="AQ10" s="444" t="str">
        <f>入力!$Z$27</f>
        <v/>
      </c>
      <c r="AR10" s="446" t="str">
        <f>入力!$AA$27</f>
        <v/>
      </c>
      <c r="AS10" s="532" t="s">
        <v>37</v>
      </c>
      <c r="AT10" s="533"/>
      <c r="AU10" s="533"/>
      <c r="AV10" s="533"/>
      <c r="AW10" s="534"/>
      <c r="AX10" s="529"/>
      <c r="AY10" s="530"/>
      <c r="AZ10" s="531"/>
      <c r="BA10" s="420" t="str">
        <f>T(入力!X15)</f>
        <v/>
      </c>
      <c r="BB10" s="421"/>
      <c r="BC10" s="421"/>
      <c r="BD10" s="421"/>
      <c r="BE10" s="421"/>
      <c r="BF10" s="421"/>
      <c r="BG10" s="421"/>
      <c r="BH10" s="421"/>
      <c r="BI10" s="421"/>
      <c r="BJ10" s="421"/>
      <c r="BK10" s="421"/>
      <c r="BL10" s="421"/>
      <c r="BM10" s="421"/>
      <c r="BN10" s="421"/>
      <c r="BO10" s="421"/>
      <c r="BP10" s="421"/>
      <c r="BQ10" s="73"/>
      <c r="BR10" s="73"/>
      <c r="BS10" s="49"/>
    </row>
    <row r="11" spans="1:71" ht="15" thickBot="1" x14ac:dyDescent="0.25">
      <c r="A11" s="561"/>
      <c r="B11" s="562"/>
      <c r="C11" s="56"/>
      <c r="D11" s="61"/>
      <c r="E11" s="62"/>
      <c r="F11" s="74"/>
      <c r="G11" s="74"/>
      <c r="H11" s="74"/>
      <c r="I11" s="74"/>
      <c r="J11" s="74"/>
      <c r="K11" s="74"/>
      <c r="L11" s="74"/>
      <c r="M11" s="74"/>
      <c r="N11" s="74"/>
      <c r="O11" s="72"/>
      <c r="P11" s="72"/>
      <c r="Q11" s="63"/>
      <c r="R11" s="57"/>
      <c r="S11" s="75"/>
      <c r="T11" s="75"/>
      <c r="U11" s="75"/>
      <c r="V11" s="75"/>
      <c r="W11" s="75"/>
      <c r="X11" s="75"/>
      <c r="Y11" s="75"/>
      <c r="Z11" s="75"/>
      <c r="AA11" s="75"/>
      <c r="AB11" s="75"/>
      <c r="AC11" s="58"/>
      <c r="AD11" s="59"/>
      <c r="AE11" s="73"/>
      <c r="AF11" s="532"/>
      <c r="AG11" s="533"/>
      <c r="AH11" s="534"/>
      <c r="AI11" s="445"/>
      <c r="AJ11" s="447"/>
      <c r="AK11" s="532"/>
      <c r="AL11" s="534"/>
      <c r="AM11" s="445"/>
      <c r="AN11" s="447"/>
      <c r="AO11" s="532"/>
      <c r="AP11" s="534"/>
      <c r="AQ11" s="445"/>
      <c r="AR11" s="447"/>
      <c r="AS11" s="532"/>
      <c r="AT11" s="533"/>
      <c r="AU11" s="533"/>
      <c r="AV11" s="533"/>
      <c r="AW11" s="534"/>
      <c r="AX11" s="529"/>
      <c r="AY11" s="530"/>
      <c r="AZ11" s="531"/>
      <c r="BA11" s="422"/>
      <c r="BB11" s="421"/>
      <c r="BC11" s="421"/>
      <c r="BD11" s="421"/>
      <c r="BE11" s="421"/>
      <c r="BF11" s="421"/>
      <c r="BG11" s="421"/>
      <c r="BH11" s="421"/>
      <c r="BI11" s="421"/>
      <c r="BJ11" s="421"/>
      <c r="BK11" s="421"/>
      <c r="BL11" s="421"/>
      <c r="BM11" s="421"/>
      <c r="BN11" s="421"/>
      <c r="BO11" s="421"/>
      <c r="BP11" s="421"/>
      <c r="BQ11" s="73"/>
      <c r="BR11" s="73"/>
      <c r="BS11" s="49"/>
    </row>
    <row r="12" spans="1:71" ht="13.2" x14ac:dyDescent="0.15">
      <c r="A12" s="561"/>
      <c r="B12" s="562"/>
      <c r="C12" s="56"/>
      <c r="D12" s="627" t="str">
        <f>入力!R21</f>
        <v/>
      </c>
      <c r="E12" s="629">
        <v>3</v>
      </c>
      <c r="F12" s="641" t="s">
        <v>72</v>
      </c>
      <c r="G12" s="626"/>
      <c r="H12" s="626"/>
      <c r="I12" s="626"/>
      <c r="J12" s="626"/>
      <c r="K12" s="626"/>
      <c r="L12" s="626"/>
      <c r="M12" s="626"/>
      <c r="N12" s="626"/>
      <c r="O12" s="72"/>
      <c r="P12" s="627" t="str">
        <f>入力!W21</f>
        <v/>
      </c>
      <c r="Q12" s="629">
        <v>8</v>
      </c>
      <c r="R12" s="625" t="s">
        <v>66</v>
      </c>
      <c r="S12" s="626"/>
      <c r="T12" s="626"/>
      <c r="U12" s="626"/>
      <c r="V12" s="626"/>
      <c r="W12" s="626"/>
      <c r="X12" s="626"/>
      <c r="Y12" s="626"/>
      <c r="Z12" s="626"/>
      <c r="AA12" s="626"/>
      <c r="AB12" s="626"/>
      <c r="AC12" s="58"/>
      <c r="AD12" s="59"/>
      <c r="AE12" s="73"/>
      <c r="AF12" s="76"/>
      <c r="AG12" s="77"/>
      <c r="AH12" s="77"/>
      <c r="AI12" s="77"/>
      <c r="AJ12" s="77"/>
      <c r="AK12" s="77"/>
      <c r="AL12" s="77"/>
      <c r="AM12" s="77"/>
      <c r="AN12" s="77"/>
      <c r="AO12" s="77"/>
      <c r="AP12" s="77"/>
      <c r="AQ12" s="77"/>
      <c r="AR12" s="77"/>
      <c r="AS12" s="77"/>
      <c r="AT12" s="77"/>
      <c r="AU12" s="77"/>
      <c r="AV12" s="77"/>
      <c r="AW12" s="78"/>
      <c r="AX12" s="529"/>
      <c r="AY12" s="530"/>
      <c r="AZ12" s="531"/>
      <c r="BA12" s="422"/>
      <c r="BB12" s="421"/>
      <c r="BC12" s="421"/>
      <c r="BD12" s="421"/>
      <c r="BE12" s="421"/>
      <c r="BF12" s="421"/>
      <c r="BG12" s="421"/>
      <c r="BH12" s="421"/>
      <c r="BI12" s="421"/>
      <c r="BJ12" s="421"/>
      <c r="BK12" s="421"/>
      <c r="BL12" s="421"/>
      <c r="BM12" s="421"/>
      <c r="BN12" s="421"/>
      <c r="BO12" s="421"/>
      <c r="BP12" s="421"/>
      <c r="BS12" s="49"/>
    </row>
    <row r="13" spans="1:71" ht="13.8" thickBot="1" x14ac:dyDescent="0.25">
      <c r="A13" s="561"/>
      <c r="B13" s="562"/>
      <c r="C13" s="56"/>
      <c r="D13" s="628"/>
      <c r="E13" s="630"/>
      <c r="F13" s="625"/>
      <c r="G13" s="626"/>
      <c r="H13" s="626"/>
      <c r="I13" s="626"/>
      <c r="J13" s="626"/>
      <c r="K13" s="626"/>
      <c r="L13" s="626"/>
      <c r="M13" s="626"/>
      <c r="N13" s="626"/>
      <c r="O13" s="79"/>
      <c r="P13" s="628"/>
      <c r="Q13" s="630"/>
      <c r="R13" s="625"/>
      <c r="S13" s="626"/>
      <c r="T13" s="626"/>
      <c r="U13" s="626"/>
      <c r="V13" s="626"/>
      <c r="W13" s="626"/>
      <c r="X13" s="626"/>
      <c r="Y13" s="626"/>
      <c r="Z13" s="626"/>
      <c r="AA13" s="626"/>
      <c r="AB13" s="626"/>
      <c r="AC13" s="58"/>
      <c r="AD13" s="59"/>
      <c r="AF13" s="637" t="s">
        <v>26</v>
      </c>
      <c r="AG13" s="638"/>
      <c r="AH13" s="638"/>
      <c r="AI13" s="638"/>
      <c r="AJ13" s="638"/>
      <c r="AK13" s="638"/>
      <c r="AL13" s="638"/>
      <c r="AM13" s="638"/>
      <c r="AN13" s="638"/>
      <c r="AO13" s="638"/>
      <c r="AP13" s="638"/>
      <c r="AQ13" s="638"/>
      <c r="AR13" s="638"/>
      <c r="AS13" s="638"/>
      <c r="AT13" s="638"/>
      <c r="AU13" s="638"/>
      <c r="AV13" s="638"/>
      <c r="AW13" s="638"/>
      <c r="AX13" s="529"/>
      <c r="AY13" s="530"/>
      <c r="AZ13" s="531"/>
      <c r="BA13" s="80"/>
      <c r="BB13" s="60"/>
      <c r="BC13" s="60"/>
      <c r="BD13" s="81"/>
      <c r="BE13" s="426" t="str">
        <f>T(入力!C18)</f>
        <v/>
      </c>
      <c r="BF13" s="427"/>
      <c r="BG13" s="427"/>
      <c r="BH13" s="427"/>
      <c r="BI13" s="427"/>
      <c r="BJ13" s="427"/>
      <c r="BN13" s="426" t="str">
        <f>T(入力!C19)</f>
        <v/>
      </c>
      <c r="BO13" s="427"/>
      <c r="BP13" s="427"/>
      <c r="BQ13" s="427"/>
      <c r="BR13" s="427"/>
      <c r="BS13" s="428"/>
    </row>
    <row r="14" spans="1:71" ht="15" thickBot="1" x14ac:dyDescent="0.25">
      <c r="A14" s="561"/>
      <c r="B14" s="562"/>
      <c r="C14" s="56"/>
      <c r="D14" s="61"/>
      <c r="E14" s="62"/>
      <c r="F14" s="57"/>
      <c r="G14" s="57"/>
      <c r="H14" s="57"/>
      <c r="I14" s="57"/>
      <c r="J14" s="57"/>
      <c r="K14" s="57"/>
      <c r="L14" s="57"/>
      <c r="M14" s="57"/>
      <c r="N14" s="57"/>
      <c r="O14" s="57"/>
      <c r="P14" s="57"/>
      <c r="Q14" s="63"/>
      <c r="R14" s="57"/>
      <c r="S14" s="57"/>
      <c r="T14" s="57"/>
      <c r="U14" s="57"/>
      <c r="V14" s="57"/>
      <c r="W14" s="57"/>
      <c r="X14" s="57"/>
      <c r="Y14" s="57"/>
      <c r="Z14" s="57"/>
      <c r="AA14" s="57"/>
      <c r="AB14" s="57"/>
      <c r="AC14" s="67"/>
      <c r="AD14" s="68"/>
      <c r="AF14" s="639"/>
      <c r="AG14" s="640"/>
      <c r="AH14" s="640"/>
      <c r="AI14" s="640"/>
      <c r="AJ14" s="640"/>
      <c r="AK14" s="640"/>
      <c r="AL14" s="640"/>
      <c r="AM14" s="640"/>
      <c r="AN14" s="640"/>
      <c r="AO14" s="640"/>
      <c r="AP14" s="640"/>
      <c r="AQ14" s="640"/>
      <c r="AR14" s="640"/>
      <c r="AS14" s="640"/>
      <c r="AT14" s="640"/>
      <c r="AU14" s="640"/>
      <c r="AV14" s="640"/>
      <c r="AW14" s="640"/>
      <c r="AX14" s="529"/>
      <c r="AY14" s="530"/>
      <c r="AZ14" s="531"/>
      <c r="BA14" s="64" t="s">
        <v>95</v>
      </c>
      <c r="BB14" s="65"/>
      <c r="BC14" s="65"/>
      <c r="BD14" s="82"/>
      <c r="BE14" s="429"/>
      <c r="BF14" s="429"/>
      <c r="BG14" s="429"/>
      <c r="BH14" s="429"/>
      <c r="BI14" s="429"/>
      <c r="BJ14" s="429"/>
      <c r="BK14" s="46" t="s">
        <v>94</v>
      </c>
      <c r="BN14" s="429"/>
      <c r="BO14" s="429"/>
      <c r="BP14" s="429"/>
      <c r="BQ14" s="429"/>
      <c r="BR14" s="429"/>
      <c r="BS14" s="430"/>
    </row>
    <row r="15" spans="1:71" ht="13.5" customHeight="1" x14ac:dyDescent="0.2">
      <c r="A15" s="561"/>
      <c r="B15" s="562"/>
      <c r="C15" s="56"/>
      <c r="D15" s="627" t="str">
        <f>入力!S21</f>
        <v/>
      </c>
      <c r="E15" s="629">
        <v>4</v>
      </c>
      <c r="F15" s="625" t="s">
        <v>65</v>
      </c>
      <c r="G15" s="626"/>
      <c r="H15" s="626"/>
      <c r="I15" s="626"/>
      <c r="J15" s="626"/>
      <c r="K15" s="626"/>
      <c r="L15" s="626"/>
      <c r="M15" s="626"/>
      <c r="N15" s="626"/>
      <c r="O15" s="57"/>
      <c r="P15" s="627" t="str">
        <f>入力!X21</f>
        <v/>
      </c>
      <c r="Q15" s="629">
        <v>9</v>
      </c>
      <c r="R15" s="625" t="s">
        <v>67</v>
      </c>
      <c r="S15" s="626"/>
      <c r="T15" s="626"/>
      <c r="U15" s="626"/>
      <c r="V15" s="626"/>
      <c r="W15" s="626"/>
      <c r="X15" s="626"/>
      <c r="Y15" s="626"/>
      <c r="Z15" s="626"/>
      <c r="AA15" s="626"/>
      <c r="AB15" s="626"/>
      <c r="AC15" s="58"/>
      <c r="AD15" s="59"/>
      <c r="AF15" s="83"/>
      <c r="AG15" s="84"/>
      <c r="AH15" s="84"/>
      <c r="AI15" s="84"/>
      <c r="AJ15" s="84"/>
      <c r="AK15" s="84"/>
      <c r="AL15" s="84"/>
      <c r="AM15" s="84"/>
      <c r="AN15" s="84"/>
      <c r="AO15" s="84"/>
      <c r="AP15" s="84"/>
      <c r="AQ15" s="84"/>
      <c r="AR15" s="84"/>
      <c r="AS15" s="84"/>
      <c r="AT15" s="84"/>
      <c r="AU15" s="84"/>
      <c r="AV15" s="84"/>
      <c r="AW15" s="85"/>
      <c r="AX15" s="86"/>
      <c r="AY15" s="526" t="s">
        <v>68</v>
      </c>
      <c r="AZ15" s="526"/>
      <c r="BA15" s="526"/>
      <c r="BB15" s="526"/>
      <c r="BC15" s="526"/>
      <c r="BD15" s="526"/>
      <c r="BE15" s="526"/>
      <c r="BF15" s="87"/>
      <c r="BG15" s="88"/>
      <c r="BH15" s="51"/>
      <c r="BI15" s="51"/>
      <c r="BJ15" s="51"/>
      <c r="BK15" s="51"/>
      <c r="BL15" s="51"/>
      <c r="BM15" s="51"/>
      <c r="BN15" s="51"/>
      <c r="BO15" s="51"/>
      <c r="BP15" s="51"/>
      <c r="BQ15" s="51"/>
      <c r="BR15" s="51"/>
      <c r="BS15" s="89"/>
    </row>
    <row r="16" spans="1:71" ht="14.25" customHeight="1" thickBot="1" x14ac:dyDescent="0.25">
      <c r="A16" s="561"/>
      <c r="B16" s="562"/>
      <c r="C16" s="56"/>
      <c r="D16" s="628"/>
      <c r="E16" s="630"/>
      <c r="F16" s="625"/>
      <c r="G16" s="626"/>
      <c r="H16" s="626"/>
      <c r="I16" s="626"/>
      <c r="J16" s="626"/>
      <c r="K16" s="626"/>
      <c r="L16" s="626"/>
      <c r="M16" s="626"/>
      <c r="N16" s="626"/>
      <c r="O16" s="57"/>
      <c r="P16" s="628"/>
      <c r="Q16" s="630"/>
      <c r="R16" s="625"/>
      <c r="S16" s="626"/>
      <c r="T16" s="626"/>
      <c r="U16" s="626"/>
      <c r="V16" s="626"/>
      <c r="W16" s="626"/>
      <c r="X16" s="626"/>
      <c r="Y16" s="626"/>
      <c r="Z16" s="626"/>
      <c r="AA16" s="626"/>
      <c r="AB16" s="626"/>
      <c r="AC16" s="58"/>
      <c r="AD16" s="59"/>
      <c r="AF16" s="452" t="str">
        <f>入力!$P$13</f>
        <v/>
      </c>
      <c r="AG16" s="453"/>
      <c r="AH16" s="448" t="str">
        <f>入力!$Q$13</f>
        <v/>
      </c>
      <c r="AI16" s="453"/>
      <c r="AJ16" s="448" t="str">
        <f>入力!$R$13</f>
        <v/>
      </c>
      <c r="AK16" s="453"/>
      <c r="AL16" s="448" t="str">
        <f>入力!$S$13</f>
        <v/>
      </c>
      <c r="AM16" s="453"/>
      <c r="AN16" s="448" t="str">
        <f>入力!$T$13</f>
        <v/>
      </c>
      <c r="AO16" s="453"/>
      <c r="AP16" s="448" t="str">
        <f>入力!$U$13</f>
        <v/>
      </c>
      <c r="AQ16" s="453"/>
      <c r="AR16" s="448" t="str">
        <f>入力!$V$13</f>
        <v/>
      </c>
      <c r="AS16" s="453"/>
      <c r="AT16" s="448" t="str">
        <f>入力!$W$13</f>
        <v/>
      </c>
      <c r="AU16" s="453"/>
      <c r="AV16" s="448" t="str">
        <f>入力!$X$13</f>
        <v/>
      </c>
      <c r="AW16" s="642"/>
      <c r="AX16" s="90"/>
      <c r="AY16" s="527"/>
      <c r="AZ16" s="527"/>
      <c r="BA16" s="527"/>
      <c r="BB16" s="527"/>
      <c r="BC16" s="527"/>
      <c r="BD16" s="527"/>
      <c r="BE16" s="527"/>
      <c r="BF16" s="91"/>
      <c r="BG16" s="452" t="str">
        <f>入力!$L$14</f>
        <v/>
      </c>
      <c r="BH16" s="448" t="str">
        <f>入力!$M$14</f>
        <v/>
      </c>
      <c r="BI16" s="448" t="str">
        <f>入力!$N$14</f>
        <v/>
      </c>
      <c r="BJ16" s="448" t="str">
        <f>入力!$O$14</f>
        <v/>
      </c>
      <c r="BK16" s="448" t="str">
        <f>入力!$P$14</f>
        <v/>
      </c>
      <c r="BL16" s="448" t="str">
        <f>入力!$Q$14</f>
        <v/>
      </c>
      <c r="BM16" s="448" t="str">
        <f>入力!$R$14</f>
        <v/>
      </c>
      <c r="BN16" s="448" t="str">
        <f>入力!$S$14</f>
        <v/>
      </c>
      <c r="BO16" s="448" t="str">
        <f>入力!$T$14</f>
        <v/>
      </c>
      <c r="BP16" s="448" t="str">
        <f>入力!$U$14</f>
        <v/>
      </c>
      <c r="BQ16" s="448" t="str">
        <f>入力!$V$14</f>
        <v/>
      </c>
      <c r="BR16" s="448" t="str">
        <f>入力!$W$14</f>
        <v/>
      </c>
      <c r="BS16" s="450" t="str">
        <f>入力!$X$14</f>
        <v/>
      </c>
    </row>
    <row r="17" spans="1:71" ht="14.25" customHeight="1" thickBot="1" x14ac:dyDescent="0.25">
      <c r="A17" s="561"/>
      <c r="B17" s="562"/>
      <c r="C17" s="56"/>
      <c r="D17" s="61"/>
      <c r="E17" s="62"/>
      <c r="F17" s="57"/>
      <c r="G17" s="57"/>
      <c r="H17" s="57"/>
      <c r="I17" s="57"/>
      <c r="J17" s="57"/>
      <c r="K17" s="57"/>
      <c r="L17" s="57"/>
      <c r="M17" s="57"/>
      <c r="N17" s="57"/>
      <c r="O17" s="57"/>
      <c r="P17" s="57"/>
      <c r="Q17" s="57"/>
      <c r="R17" s="57"/>
      <c r="S17" s="58"/>
      <c r="T17" s="58"/>
      <c r="U17" s="58"/>
      <c r="V17" s="58"/>
      <c r="W17" s="58"/>
      <c r="X17" s="58"/>
      <c r="Y17" s="58"/>
      <c r="Z17" s="58"/>
      <c r="AA17" s="58"/>
      <c r="AB17" s="58"/>
      <c r="AC17" s="58"/>
      <c r="AD17" s="59"/>
      <c r="AF17" s="454"/>
      <c r="AG17" s="449"/>
      <c r="AH17" s="449"/>
      <c r="AI17" s="449"/>
      <c r="AJ17" s="449"/>
      <c r="AK17" s="449"/>
      <c r="AL17" s="449"/>
      <c r="AM17" s="449"/>
      <c r="AN17" s="449"/>
      <c r="AO17" s="449"/>
      <c r="AP17" s="449"/>
      <c r="AQ17" s="449"/>
      <c r="AR17" s="449"/>
      <c r="AS17" s="449"/>
      <c r="AT17" s="449"/>
      <c r="AU17" s="449"/>
      <c r="AV17" s="643"/>
      <c r="AW17" s="644"/>
      <c r="AX17" s="90"/>
      <c r="AY17" s="527"/>
      <c r="AZ17" s="527"/>
      <c r="BA17" s="527"/>
      <c r="BB17" s="527"/>
      <c r="BC17" s="527"/>
      <c r="BD17" s="528"/>
      <c r="BE17" s="528"/>
      <c r="BF17" s="92"/>
      <c r="BG17" s="454"/>
      <c r="BH17" s="449"/>
      <c r="BI17" s="449"/>
      <c r="BJ17" s="449"/>
      <c r="BK17" s="449"/>
      <c r="BL17" s="449"/>
      <c r="BM17" s="449"/>
      <c r="BN17" s="449"/>
      <c r="BO17" s="449"/>
      <c r="BP17" s="449"/>
      <c r="BQ17" s="449"/>
      <c r="BR17" s="449"/>
      <c r="BS17" s="451"/>
    </row>
    <row r="18" spans="1:71" ht="13.5" customHeight="1" x14ac:dyDescent="0.2">
      <c r="A18" s="561"/>
      <c r="B18" s="562"/>
      <c r="C18" s="56"/>
      <c r="D18" s="627" t="str">
        <f>入力!T21</f>
        <v/>
      </c>
      <c r="E18" s="629">
        <v>5</v>
      </c>
      <c r="F18" s="625" t="s">
        <v>64</v>
      </c>
      <c r="G18" s="626"/>
      <c r="H18" s="626"/>
      <c r="I18" s="626"/>
      <c r="J18" s="626"/>
      <c r="K18" s="626"/>
      <c r="L18" s="626"/>
      <c r="M18" s="626"/>
      <c r="N18" s="626"/>
      <c r="O18" s="57"/>
      <c r="P18" s="67"/>
      <c r="Q18" s="57"/>
      <c r="R18" s="57"/>
      <c r="S18" s="57"/>
      <c r="T18" s="57"/>
      <c r="U18" s="57"/>
      <c r="V18" s="57"/>
      <c r="W18" s="57"/>
      <c r="X18" s="57"/>
      <c r="Y18" s="57"/>
      <c r="Z18" s="57"/>
      <c r="AA18" s="57"/>
      <c r="AB18" s="57"/>
      <c r="AC18" s="57"/>
      <c r="AD18" s="49"/>
      <c r="AF18" s="631" t="s">
        <v>18</v>
      </c>
      <c r="AG18" s="632"/>
      <c r="AH18" s="632"/>
      <c r="AI18" s="632"/>
      <c r="AJ18" s="622" t="s">
        <v>19</v>
      </c>
      <c r="AK18" s="622"/>
      <c r="AL18" s="622"/>
      <c r="AM18" s="622"/>
      <c r="AN18" s="622"/>
      <c r="AO18" s="622"/>
      <c r="AP18" s="622" t="s">
        <v>20</v>
      </c>
      <c r="AQ18" s="622"/>
      <c r="AR18" s="622"/>
      <c r="AS18" s="622"/>
      <c r="AT18" s="622"/>
      <c r="AU18" s="623"/>
      <c r="AV18" s="93"/>
      <c r="AW18" s="624" t="s">
        <v>21</v>
      </c>
      <c r="AX18" s="624"/>
      <c r="AY18" s="624"/>
      <c r="AZ18" s="624"/>
      <c r="BA18" s="624"/>
      <c r="BB18" s="624"/>
      <c r="BC18" s="94"/>
      <c r="BD18" s="600" t="s">
        <v>22</v>
      </c>
      <c r="BE18" s="622"/>
      <c r="BF18" s="622"/>
      <c r="BG18" s="622"/>
      <c r="BH18" s="622"/>
      <c r="BI18" s="622"/>
      <c r="BJ18" s="622"/>
      <c r="BK18" s="622"/>
      <c r="BL18" s="598" t="s">
        <v>23</v>
      </c>
      <c r="BM18" s="599"/>
      <c r="BN18" s="599"/>
      <c r="BO18" s="599"/>
      <c r="BP18" s="599"/>
      <c r="BQ18" s="599"/>
      <c r="BR18" s="599"/>
      <c r="BS18" s="600"/>
    </row>
    <row r="19" spans="1:71" ht="14.25" customHeight="1" thickBot="1" x14ac:dyDescent="0.25">
      <c r="A19" s="561"/>
      <c r="B19" s="562"/>
      <c r="C19" s="56"/>
      <c r="D19" s="628"/>
      <c r="E19" s="630"/>
      <c r="F19" s="625"/>
      <c r="G19" s="626"/>
      <c r="H19" s="626"/>
      <c r="I19" s="626"/>
      <c r="J19" s="626"/>
      <c r="K19" s="626"/>
      <c r="L19" s="626"/>
      <c r="M19" s="626"/>
      <c r="N19" s="626"/>
      <c r="P19" s="95"/>
      <c r="AD19" s="49"/>
      <c r="AF19" s="633"/>
      <c r="AG19" s="634"/>
      <c r="AH19" s="634"/>
      <c r="AI19" s="634"/>
      <c r="AJ19" s="96"/>
      <c r="AK19" s="601">
        <v>16</v>
      </c>
      <c r="AL19" s="601"/>
      <c r="AM19" s="601"/>
      <c r="AN19" s="601"/>
      <c r="AO19" s="97"/>
      <c r="AP19" s="98"/>
      <c r="AQ19" s="603">
        <v>2</v>
      </c>
      <c r="AR19" s="603"/>
      <c r="AS19" s="603"/>
      <c r="AT19" s="603"/>
      <c r="AU19" s="99"/>
      <c r="AV19" s="605" t="s">
        <v>88</v>
      </c>
      <c r="AW19" s="606"/>
      <c r="AX19" s="606"/>
      <c r="AY19" s="606"/>
      <c r="AZ19" s="606"/>
      <c r="BA19" s="609" t="s">
        <v>2</v>
      </c>
      <c r="BB19" s="610"/>
      <c r="BC19" s="611"/>
      <c r="BD19" s="614" t="s">
        <v>33</v>
      </c>
      <c r="BE19" s="615"/>
      <c r="BF19" s="615"/>
      <c r="BG19" s="615"/>
      <c r="BH19" s="615"/>
      <c r="BI19" s="615"/>
      <c r="BJ19" s="615"/>
      <c r="BK19" s="615"/>
      <c r="BL19" s="616" t="s">
        <v>25</v>
      </c>
      <c r="BM19" s="617"/>
      <c r="BN19" s="617"/>
      <c r="BO19" s="617"/>
      <c r="BP19" s="617"/>
      <c r="BQ19" s="617"/>
      <c r="BR19" s="617"/>
      <c r="BS19" s="618"/>
    </row>
    <row r="20" spans="1:71" ht="12.75" customHeight="1" thickBot="1" x14ac:dyDescent="0.25">
      <c r="A20" s="561"/>
      <c r="B20" s="562"/>
      <c r="C20" s="56"/>
      <c r="E20" s="100"/>
      <c r="O20" s="67"/>
      <c r="AD20" s="49"/>
      <c r="AF20" s="635"/>
      <c r="AG20" s="636"/>
      <c r="AH20" s="636"/>
      <c r="AI20" s="636"/>
      <c r="AJ20" s="101"/>
      <c r="AK20" s="602"/>
      <c r="AL20" s="602"/>
      <c r="AM20" s="602"/>
      <c r="AN20" s="602"/>
      <c r="AO20" s="102"/>
      <c r="AP20" s="103"/>
      <c r="AQ20" s="604"/>
      <c r="AR20" s="604"/>
      <c r="AS20" s="604"/>
      <c r="AT20" s="604"/>
      <c r="AU20" s="104"/>
      <c r="AV20" s="607"/>
      <c r="AW20" s="608"/>
      <c r="AX20" s="608"/>
      <c r="AY20" s="608"/>
      <c r="AZ20" s="608"/>
      <c r="BA20" s="612"/>
      <c r="BB20" s="612"/>
      <c r="BC20" s="613"/>
      <c r="BD20" s="614"/>
      <c r="BE20" s="615"/>
      <c r="BF20" s="615"/>
      <c r="BG20" s="615"/>
      <c r="BH20" s="615"/>
      <c r="BI20" s="615"/>
      <c r="BJ20" s="615"/>
      <c r="BK20" s="615"/>
      <c r="BL20" s="619"/>
      <c r="BM20" s="620"/>
      <c r="BN20" s="620"/>
      <c r="BO20" s="620"/>
      <c r="BP20" s="620"/>
      <c r="BQ20" s="620"/>
      <c r="BR20" s="620"/>
      <c r="BS20" s="621"/>
    </row>
    <row r="21" spans="1:71" ht="7.5" customHeight="1" x14ac:dyDescent="0.2">
      <c r="A21" s="561"/>
      <c r="B21" s="562"/>
      <c r="C21" s="56"/>
      <c r="E21" s="100"/>
      <c r="O21" s="95"/>
      <c r="AD21" s="49"/>
      <c r="AF21" s="521" t="s">
        <v>60</v>
      </c>
      <c r="AG21" s="522"/>
      <c r="AH21" s="522"/>
      <c r="AI21" s="522"/>
      <c r="AJ21" s="522"/>
      <c r="AK21" s="522"/>
      <c r="AL21" s="522"/>
      <c r="AM21" s="522"/>
      <c r="AN21" s="522"/>
      <c r="AO21" s="522"/>
      <c r="AP21" s="522"/>
      <c r="AQ21" s="522"/>
      <c r="AR21" s="522"/>
      <c r="AS21" s="522"/>
      <c r="AT21" s="522"/>
      <c r="AU21" s="523"/>
      <c r="AV21" s="524">
        <v>1</v>
      </c>
      <c r="AW21" s="525"/>
      <c r="AX21" s="105"/>
      <c r="AY21" s="106" t="s">
        <v>7</v>
      </c>
      <c r="AZ21" s="107"/>
      <c r="BA21" s="108" t="s">
        <v>8</v>
      </c>
      <c r="BB21" s="109"/>
      <c r="BC21" s="110" t="s">
        <v>9</v>
      </c>
      <c r="BD21" s="107"/>
      <c r="BE21" s="106" t="s">
        <v>10</v>
      </c>
      <c r="BF21" s="110"/>
      <c r="BG21" s="108" t="s">
        <v>7</v>
      </c>
      <c r="BH21" s="109"/>
      <c r="BI21" s="110" t="s">
        <v>8</v>
      </c>
      <c r="BJ21" s="107"/>
      <c r="BK21" s="106" t="s">
        <v>11</v>
      </c>
      <c r="BL21" s="110"/>
      <c r="BM21" s="108" t="s">
        <v>10</v>
      </c>
      <c r="BN21" s="109"/>
      <c r="BO21" s="110" t="s">
        <v>7</v>
      </c>
      <c r="BP21" s="107"/>
      <c r="BQ21" s="106" t="s">
        <v>8</v>
      </c>
      <c r="BR21" s="110"/>
      <c r="BS21" s="108" t="s">
        <v>12</v>
      </c>
    </row>
    <row r="22" spans="1:71" ht="16.5" customHeight="1" thickBot="1" x14ac:dyDescent="0.25">
      <c r="A22" s="563"/>
      <c r="B22" s="564"/>
      <c r="C22" s="111"/>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3"/>
      <c r="AF22" s="521"/>
      <c r="AG22" s="522"/>
      <c r="AH22" s="522"/>
      <c r="AI22" s="522"/>
      <c r="AJ22" s="522"/>
      <c r="AK22" s="522"/>
      <c r="AL22" s="522"/>
      <c r="AM22" s="522"/>
      <c r="AN22" s="522"/>
      <c r="AO22" s="522"/>
      <c r="AP22" s="522"/>
      <c r="AQ22" s="522"/>
      <c r="AR22" s="522"/>
      <c r="AS22" s="522"/>
      <c r="AT22" s="522"/>
      <c r="AU22" s="523"/>
      <c r="AV22" s="524"/>
      <c r="AW22" s="525"/>
      <c r="AX22" s="114"/>
      <c r="AY22" s="44" t="str">
        <f>入力!$N32</f>
        <v/>
      </c>
      <c r="AZ22" s="476" t="str">
        <f>入力!$O32</f>
        <v/>
      </c>
      <c r="BA22" s="477" t="str">
        <f>入力!P32</f>
        <v/>
      </c>
      <c r="BB22" s="478" t="str">
        <f>入力!$P32</f>
        <v/>
      </c>
      <c r="BC22" s="479" t="str">
        <f>入力!R32</f>
        <v/>
      </c>
      <c r="BD22" s="476" t="str">
        <f>入力!$Q32</f>
        <v/>
      </c>
      <c r="BE22" s="479" t="str">
        <f>入力!T32</f>
        <v/>
      </c>
      <c r="BF22" s="476" t="str">
        <f>入力!$R32</f>
        <v/>
      </c>
      <c r="BG22" s="477" t="str">
        <f>入力!V32</f>
        <v/>
      </c>
      <c r="BH22" s="478" t="str">
        <f>入力!$S32</f>
        <v/>
      </c>
      <c r="BI22" s="479" t="str">
        <f>入力!X32</f>
        <v/>
      </c>
      <c r="BJ22" s="476" t="str">
        <f>入力!$T32</f>
        <v/>
      </c>
      <c r="BK22" s="479">
        <f>入力!Z32</f>
        <v>0</v>
      </c>
      <c r="BL22" s="476" t="str">
        <f>入力!$U32</f>
        <v/>
      </c>
      <c r="BM22" s="477">
        <f>入力!AB32</f>
        <v>0</v>
      </c>
      <c r="BN22" s="478" t="str">
        <f>入力!$V32</f>
        <v/>
      </c>
      <c r="BO22" s="479">
        <f>入力!AD32</f>
        <v>0</v>
      </c>
      <c r="BP22" s="476" t="str">
        <f>入力!$W32</f>
        <v/>
      </c>
      <c r="BQ22" s="479">
        <f>入力!AF32</f>
        <v>0</v>
      </c>
      <c r="BR22" s="43" t="str">
        <f>入力!$X32</f>
        <v/>
      </c>
      <c r="BS22" s="115"/>
    </row>
    <row r="23" spans="1:71" ht="11.25" customHeight="1" x14ac:dyDescent="0.2">
      <c r="A23" s="542" t="s">
        <v>5</v>
      </c>
      <c r="B23" s="508"/>
      <c r="C23" s="508"/>
      <c r="D23" s="508"/>
      <c r="E23" s="508"/>
      <c r="F23" s="508"/>
      <c r="G23" s="509"/>
      <c r="H23" s="542" t="s">
        <v>6</v>
      </c>
      <c r="I23" s="508"/>
      <c r="J23" s="508"/>
      <c r="K23" s="508"/>
      <c r="L23" s="508"/>
      <c r="M23" s="508"/>
      <c r="N23" s="508"/>
      <c r="O23" s="508"/>
      <c r="P23" s="508"/>
      <c r="Q23" s="508"/>
      <c r="R23" s="508"/>
      <c r="S23" s="509"/>
      <c r="T23" s="542" t="s">
        <v>4</v>
      </c>
      <c r="U23" s="508"/>
      <c r="V23" s="508"/>
      <c r="W23" s="508"/>
      <c r="X23" s="508"/>
      <c r="Y23" s="508"/>
      <c r="Z23" s="508"/>
      <c r="AA23" s="508"/>
      <c r="AB23" s="508"/>
      <c r="AC23" s="508"/>
      <c r="AD23" s="509"/>
      <c r="AF23" s="554" t="s">
        <v>124</v>
      </c>
      <c r="AG23" s="555"/>
      <c r="AH23" s="555"/>
      <c r="AI23" s="555"/>
      <c r="AJ23" s="555"/>
      <c r="AK23" s="555"/>
      <c r="AL23" s="555"/>
      <c r="AM23" s="555"/>
      <c r="AN23" s="555"/>
      <c r="AO23" s="555"/>
      <c r="AP23" s="555"/>
      <c r="AQ23" s="555"/>
      <c r="AR23" s="555"/>
      <c r="AS23" s="555"/>
      <c r="AT23" s="555"/>
      <c r="AU23" s="556"/>
      <c r="AV23" s="596">
        <v>2</v>
      </c>
      <c r="AW23" s="597"/>
      <c r="AX23" s="116"/>
      <c r="AY23" s="519" t="str">
        <f>入力!$N37</f>
        <v/>
      </c>
      <c r="AZ23" s="481" t="str">
        <f>入力!$O37</f>
        <v/>
      </c>
      <c r="BA23" s="482" t="str">
        <f>入力!P33</f>
        <v/>
      </c>
      <c r="BB23" s="485" t="str">
        <f>入力!$P37</f>
        <v/>
      </c>
      <c r="BC23" s="486" t="str">
        <f>入力!R33</f>
        <v/>
      </c>
      <c r="BD23" s="481" t="str">
        <f>入力!$Q37</f>
        <v/>
      </c>
      <c r="BE23" s="486" t="str">
        <f>入力!T33</f>
        <v/>
      </c>
      <c r="BF23" s="481" t="str">
        <f>入力!$R37</f>
        <v/>
      </c>
      <c r="BG23" s="482" t="str">
        <f>入力!V33</f>
        <v/>
      </c>
      <c r="BH23" s="485" t="str">
        <f>入力!$S37</f>
        <v/>
      </c>
      <c r="BI23" s="486" t="str">
        <f>入力!X33</f>
        <v/>
      </c>
      <c r="BJ23" s="481" t="str">
        <f>入力!$T37</f>
        <v/>
      </c>
      <c r="BK23" s="486">
        <f>入力!Z33</f>
        <v>0</v>
      </c>
      <c r="BL23" s="481" t="str">
        <f>入力!$U37</f>
        <v/>
      </c>
      <c r="BM23" s="482">
        <f>入力!AB33</f>
        <v>0</v>
      </c>
      <c r="BN23" s="485" t="str">
        <f>入力!$V37</f>
        <v/>
      </c>
      <c r="BO23" s="486">
        <f>入力!AD33</f>
        <v>0</v>
      </c>
      <c r="BP23" s="481" t="str">
        <f>入力!$W37</f>
        <v/>
      </c>
      <c r="BQ23" s="486">
        <f>入力!AF33</f>
        <v>0</v>
      </c>
      <c r="BR23" s="535" t="str">
        <f>入力!$X37</f>
        <v/>
      </c>
      <c r="BS23" s="117"/>
    </row>
    <row r="24" spans="1:71" ht="11.25" customHeight="1" x14ac:dyDescent="0.2">
      <c r="A24" s="513"/>
      <c r="B24" s="514"/>
      <c r="C24" s="514"/>
      <c r="D24" s="514"/>
      <c r="E24" s="514"/>
      <c r="F24" s="514"/>
      <c r="G24" s="515"/>
      <c r="H24" s="513"/>
      <c r="I24" s="514"/>
      <c r="J24" s="514"/>
      <c r="K24" s="514"/>
      <c r="L24" s="514"/>
      <c r="M24" s="514"/>
      <c r="N24" s="514"/>
      <c r="O24" s="514"/>
      <c r="P24" s="514"/>
      <c r="Q24" s="514"/>
      <c r="R24" s="514"/>
      <c r="S24" s="515"/>
      <c r="T24" s="513"/>
      <c r="U24" s="514"/>
      <c r="V24" s="514"/>
      <c r="W24" s="514"/>
      <c r="X24" s="514"/>
      <c r="Y24" s="514"/>
      <c r="Z24" s="514"/>
      <c r="AA24" s="514"/>
      <c r="AB24" s="514"/>
      <c r="AC24" s="514"/>
      <c r="AD24" s="515"/>
      <c r="AF24" s="595"/>
      <c r="AG24" s="514"/>
      <c r="AH24" s="514"/>
      <c r="AI24" s="514"/>
      <c r="AJ24" s="514"/>
      <c r="AK24" s="514"/>
      <c r="AL24" s="514"/>
      <c r="AM24" s="514"/>
      <c r="AN24" s="514"/>
      <c r="AO24" s="514"/>
      <c r="AP24" s="514"/>
      <c r="AQ24" s="514"/>
      <c r="AR24" s="514"/>
      <c r="AS24" s="514"/>
      <c r="AT24" s="514"/>
      <c r="AU24" s="515"/>
      <c r="AV24" s="576"/>
      <c r="AW24" s="577"/>
      <c r="AX24" s="111"/>
      <c r="AY24" s="520" t="str">
        <f>入力!N34</f>
        <v/>
      </c>
      <c r="AZ24" s="483" t="str">
        <f>入力!O34</f>
        <v/>
      </c>
      <c r="BA24" s="484" t="str">
        <f>入力!P34</f>
        <v/>
      </c>
      <c r="BB24" s="487" t="str">
        <f>入力!P34</f>
        <v/>
      </c>
      <c r="BC24" s="488" t="str">
        <f>入力!R34</f>
        <v/>
      </c>
      <c r="BD24" s="483" t="str">
        <f>入力!Q34</f>
        <v/>
      </c>
      <c r="BE24" s="488" t="str">
        <f>入力!T34</f>
        <v/>
      </c>
      <c r="BF24" s="483" t="str">
        <f>入力!R34</f>
        <v/>
      </c>
      <c r="BG24" s="484" t="str">
        <f>入力!V34</f>
        <v/>
      </c>
      <c r="BH24" s="487" t="str">
        <f>入力!S34</f>
        <v/>
      </c>
      <c r="BI24" s="488" t="str">
        <f>入力!X34</f>
        <v/>
      </c>
      <c r="BJ24" s="483" t="str">
        <f>入力!T34</f>
        <v/>
      </c>
      <c r="BK24" s="488">
        <f>入力!Z34</f>
        <v>0</v>
      </c>
      <c r="BL24" s="483" t="str">
        <f>入力!U34</f>
        <v/>
      </c>
      <c r="BM24" s="484">
        <f>入力!AB34</f>
        <v>0</v>
      </c>
      <c r="BN24" s="487" t="str">
        <f>入力!V34</f>
        <v/>
      </c>
      <c r="BO24" s="488">
        <f>入力!AD34</f>
        <v>0</v>
      </c>
      <c r="BP24" s="483" t="str">
        <f>入力!W34</f>
        <v/>
      </c>
      <c r="BQ24" s="488">
        <f>入力!AF34</f>
        <v>0</v>
      </c>
      <c r="BR24" s="536" t="str">
        <f>入力!X34</f>
        <v/>
      </c>
      <c r="BS24" s="118"/>
    </row>
    <row r="25" spans="1:71" ht="13.5" customHeight="1" x14ac:dyDescent="0.2">
      <c r="A25" s="542" t="s">
        <v>34</v>
      </c>
      <c r="B25" s="508"/>
      <c r="C25" s="508"/>
      <c r="D25" s="508"/>
      <c r="E25" s="508"/>
      <c r="F25" s="508"/>
      <c r="G25" s="509"/>
      <c r="H25" s="546">
        <v>11</v>
      </c>
      <c r="I25" s="119" t="s">
        <v>90</v>
      </c>
      <c r="J25" s="120" t="s">
        <v>8</v>
      </c>
      <c r="K25" s="121" t="s">
        <v>9</v>
      </c>
      <c r="L25" s="122" t="s">
        <v>10</v>
      </c>
      <c r="M25" s="120" t="s">
        <v>7</v>
      </c>
      <c r="N25" s="121" t="s">
        <v>8</v>
      </c>
      <c r="O25" s="123" t="s">
        <v>11</v>
      </c>
      <c r="P25" s="120" t="s">
        <v>10</v>
      </c>
      <c r="Q25" s="121" t="s">
        <v>7</v>
      </c>
      <c r="R25" s="123" t="s">
        <v>8</v>
      </c>
      <c r="S25" s="120" t="s">
        <v>91</v>
      </c>
      <c r="T25" s="121" t="s">
        <v>92</v>
      </c>
      <c r="U25" s="120" t="s">
        <v>8</v>
      </c>
      <c r="V25" s="121" t="s">
        <v>9</v>
      </c>
      <c r="W25" s="123" t="s">
        <v>10</v>
      </c>
      <c r="X25" s="120" t="s">
        <v>7</v>
      </c>
      <c r="Y25" s="121" t="s">
        <v>8</v>
      </c>
      <c r="Z25" s="123" t="s">
        <v>11</v>
      </c>
      <c r="AA25" s="120" t="s">
        <v>10</v>
      </c>
      <c r="AB25" s="121" t="s">
        <v>7</v>
      </c>
      <c r="AC25" s="123" t="s">
        <v>8</v>
      </c>
      <c r="AD25" s="120" t="s">
        <v>93</v>
      </c>
      <c r="AF25" s="594" t="s">
        <v>125</v>
      </c>
      <c r="AG25" s="508"/>
      <c r="AH25" s="508"/>
      <c r="AI25" s="508"/>
      <c r="AJ25" s="508"/>
      <c r="AK25" s="508"/>
      <c r="AL25" s="508"/>
      <c r="AM25" s="508"/>
      <c r="AN25" s="508"/>
      <c r="AO25" s="508"/>
      <c r="AP25" s="508"/>
      <c r="AQ25" s="508"/>
      <c r="AR25" s="508"/>
      <c r="AS25" s="508"/>
      <c r="AT25" s="508"/>
      <c r="AU25" s="509"/>
      <c r="AV25" s="574">
        <v>3</v>
      </c>
      <c r="AW25" s="575"/>
      <c r="AX25" s="124"/>
      <c r="AY25" s="470" t="str">
        <f>入力!$N38</f>
        <v/>
      </c>
      <c r="AZ25" s="457" t="str">
        <f>入力!$O38</f>
        <v/>
      </c>
      <c r="BA25" s="458" t="str">
        <f>入力!P35</f>
        <v/>
      </c>
      <c r="BB25" s="461" t="str">
        <f>入力!$P38</f>
        <v/>
      </c>
      <c r="BC25" s="462" t="str">
        <f>入力!R35</f>
        <v/>
      </c>
      <c r="BD25" s="457" t="str">
        <f>入力!$Q38</f>
        <v/>
      </c>
      <c r="BE25" s="462" t="str">
        <f>入力!T35</f>
        <v/>
      </c>
      <c r="BF25" s="457" t="str">
        <f>入力!$R38</f>
        <v/>
      </c>
      <c r="BG25" s="458" t="str">
        <f>入力!V35</f>
        <v/>
      </c>
      <c r="BH25" s="461" t="str">
        <f>入力!$S38</f>
        <v/>
      </c>
      <c r="BI25" s="462" t="str">
        <f>入力!X35</f>
        <v/>
      </c>
      <c r="BJ25" s="457" t="str">
        <f>入力!$T38</f>
        <v/>
      </c>
      <c r="BK25" s="462">
        <f>入力!Z35</f>
        <v>0</v>
      </c>
      <c r="BL25" s="457" t="str">
        <f>入力!$U38</f>
        <v/>
      </c>
      <c r="BM25" s="458">
        <f>入力!AB35</f>
        <v>0</v>
      </c>
      <c r="BN25" s="461" t="str">
        <f>入力!$V38</f>
        <v/>
      </c>
      <c r="BO25" s="462">
        <f>入力!AD35</f>
        <v>0</v>
      </c>
      <c r="BP25" s="457" t="str">
        <f>入力!$W38</f>
        <v/>
      </c>
      <c r="BQ25" s="462">
        <f>入力!AF35</f>
        <v>0</v>
      </c>
      <c r="BR25" s="455" t="str">
        <f>入力!$X38</f>
        <v/>
      </c>
      <c r="BS25" s="125"/>
    </row>
    <row r="26" spans="1:71" ht="11.25" customHeight="1" x14ac:dyDescent="0.2">
      <c r="A26" s="510"/>
      <c r="B26" s="511"/>
      <c r="C26" s="511"/>
      <c r="D26" s="511"/>
      <c r="E26" s="511"/>
      <c r="F26" s="511"/>
      <c r="G26" s="512"/>
      <c r="H26" s="547"/>
      <c r="I26" s="474" t="str">
        <f>入力!$N$32</f>
        <v/>
      </c>
      <c r="J26" s="472" t="str">
        <f>入力!$O$32</f>
        <v/>
      </c>
      <c r="K26" s="474" t="str">
        <f>入力!$P$32</f>
        <v/>
      </c>
      <c r="L26" s="489" t="str">
        <f>入力!$Q$32</f>
        <v/>
      </c>
      <c r="M26" s="472" t="str">
        <f>入力!$R$32</f>
        <v/>
      </c>
      <c r="N26" s="474" t="str">
        <f>入力!$S$32</f>
        <v/>
      </c>
      <c r="O26" s="489" t="str">
        <f>入力!$T$32</f>
        <v/>
      </c>
      <c r="P26" s="472" t="str">
        <f>入力!$U$32</f>
        <v/>
      </c>
      <c r="Q26" s="474" t="str">
        <f>入力!$V$32</f>
        <v/>
      </c>
      <c r="R26" s="489" t="str">
        <f>入力!$W$32</f>
        <v/>
      </c>
      <c r="S26" s="472" t="str">
        <f>入力!$X$32</f>
        <v/>
      </c>
      <c r="T26" s="474" t="str">
        <f>入力!$N$37</f>
        <v/>
      </c>
      <c r="U26" s="472" t="str">
        <f>入力!$O$37</f>
        <v/>
      </c>
      <c r="V26" s="474" t="str">
        <f>入力!$P$37</f>
        <v/>
      </c>
      <c r="W26" s="489" t="str">
        <f>入力!$Q$37</f>
        <v/>
      </c>
      <c r="X26" s="472" t="str">
        <f>入力!$R$37</f>
        <v/>
      </c>
      <c r="Y26" s="474" t="str">
        <f>入力!$S$37</f>
        <v/>
      </c>
      <c r="Z26" s="489" t="str">
        <f>入力!$T$37</f>
        <v/>
      </c>
      <c r="AA26" s="472" t="str">
        <f>入力!$U$37</f>
        <v/>
      </c>
      <c r="AB26" s="474" t="str">
        <f>入力!$V$37</f>
        <v/>
      </c>
      <c r="AC26" s="489" t="str">
        <f>入力!$W$37</f>
        <v/>
      </c>
      <c r="AD26" s="472" t="str">
        <f>入力!$X$37</f>
        <v/>
      </c>
      <c r="AF26" s="595"/>
      <c r="AG26" s="514"/>
      <c r="AH26" s="514"/>
      <c r="AI26" s="514"/>
      <c r="AJ26" s="514"/>
      <c r="AK26" s="514"/>
      <c r="AL26" s="514"/>
      <c r="AM26" s="514"/>
      <c r="AN26" s="514"/>
      <c r="AO26" s="514"/>
      <c r="AP26" s="514"/>
      <c r="AQ26" s="514"/>
      <c r="AR26" s="514"/>
      <c r="AS26" s="514"/>
      <c r="AT26" s="514"/>
      <c r="AU26" s="515"/>
      <c r="AV26" s="576"/>
      <c r="AW26" s="577"/>
      <c r="AX26" s="111"/>
      <c r="AY26" s="480">
        <f>入力!N36</f>
        <v>0</v>
      </c>
      <c r="AZ26" s="468">
        <f>入力!O36</f>
        <v>0</v>
      </c>
      <c r="BA26" s="469">
        <f>入力!P36</f>
        <v>0</v>
      </c>
      <c r="BB26" s="466">
        <f>入力!P36</f>
        <v>0</v>
      </c>
      <c r="BC26" s="467">
        <f>入力!R36</f>
        <v>0</v>
      </c>
      <c r="BD26" s="468">
        <f>入力!Q36</f>
        <v>0</v>
      </c>
      <c r="BE26" s="467">
        <f>入力!T36</f>
        <v>0</v>
      </c>
      <c r="BF26" s="468">
        <f>入力!R36</f>
        <v>0</v>
      </c>
      <c r="BG26" s="469">
        <f>入力!V36</f>
        <v>0</v>
      </c>
      <c r="BH26" s="466">
        <f>入力!S36</f>
        <v>0</v>
      </c>
      <c r="BI26" s="467">
        <f>入力!X36</f>
        <v>0</v>
      </c>
      <c r="BJ26" s="468">
        <f>入力!T36</f>
        <v>0</v>
      </c>
      <c r="BK26" s="467">
        <f>入力!Z36</f>
        <v>0</v>
      </c>
      <c r="BL26" s="468">
        <f>入力!U36</f>
        <v>0</v>
      </c>
      <c r="BM26" s="469">
        <f>入力!AB36</f>
        <v>0</v>
      </c>
      <c r="BN26" s="466">
        <f>入力!V36</f>
        <v>0</v>
      </c>
      <c r="BO26" s="467">
        <f>入力!AD36</f>
        <v>0</v>
      </c>
      <c r="BP26" s="468">
        <f>入力!W36</f>
        <v>0</v>
      </c>
      <c r="BQ26" s="467">
        <f>入力!AF36</f>
        <v>0</v>
      </c>
      <c r="BR26" s="456">
        <f>入力!X36</f>
        <v>0</v>
      </c>
      <c r="BS26" s="118"/>
    </row>
    <row r="27" spans="1:71" ht="11.25" customHeight="1" x14ac:dyDescent="0.2">
      <c r="A27" s="513"/>
      <c r="B27" s="514"/>
      <c r="C27" s="514"/>
      <c r="D27" s="514"/>
      <c r="E27" s="514"/>
      <c r="F27" s="514"/>
      <c r="G27" s="515"/>
      <c r="H27" s="573"/>
      <c r="I27" s="475"/>
      <c r="J27" s="473"/>
      <c r="K27" s="475"/>
      <c r="L27" s="491"/>
      <c r="M27" s="473"/>
      <c r="N27" s="475"/>
      <c r="O27" s="491"/>
      <c r="P27" s="473"/>
      <c r="Q27" s="475"/>
      <c r="R27" s="491"/>
      <c r="S27" s="473"/>
      <c r="T27" s="475"/>
      <c r="U27" s="473"/>
      <c r="V27" s="475"/>
      <c r="W27" s="491"/>
      <c r="X27" s="473"/>
      <c r="Y27" s="475"/>
      <c r="Z27" s="491"/>
      <c r="AA27" s="473"/>
      <c r="AB27" s="475"/>
      <c r="AC27" s="491"/>
      <c r="AD27" s="473"/>
      <c r="AF27" s="594" t="s">
        <v>126</v>
      </c>
      <c r="AG27" s="508"/>
      <c r="AH27" s="508"/>
      <c r="AI27" s="508"/>
      <c r="AJ27" s="508"/>
      <c r="AK27" s="508"/>
      <c r="AL27" s="508"/>
      <c r="AM27" s="508"/>
      <c r="AN27" s="508"/>
      <c r="AO27" s="508"/>
      <c r="AP27" s="508"/>
      <c r="AQ27" s="508"/>
      <c r="AR27" s="508"/>
      <c r="AS27" s="508"/>
      <c r="AT27" s="508"/>
      <c r="AU27" s="509"/>
      <c r="AV27" s="574">
        <v>4</v>
      </c>
      <c r="AW27" s="575"/>
      <c r="AX27" s="124"/>
      <c r="AY27" s="470" t="str">
        <f>入力!$N39</f>
        <v/>
      </c>
      <c r="AZ27" s="457" t="str">
        <f>入力!$O39</f>
        <v/>
      </c>
      <c r="BA27" s="458" t="str">
        <f>入力!P37</f>
        <v/>
      </c>
      <c r="BB27" s="461" t="str">
        <f>入力!$P39</f>
        <v/>
      </c>
      <c r="BC27" s="462" t="str">
        <f>入力!R37</f>
        <v/>
      </c>
      <c r="BD27" s="457" t="str">
        <f>入力!$Q39</f>
        <v/>
      </c>
      <c r="BE27" s="462" t="str">
        <f>入力!T37</f>
        <v/>
      </c>
      <c r="BF27" s="457" t="str">
        <f>入力!$R39</f>
        <v/>
      </c>
      <c r="BG27" s="458" t="str">
        <f>入力!V37</f>
        <v/>
      </c>
      <c r="BH27" s="461" t="str">
        <f>入力!$S39</f>
        <v/>
      </c>
      <c r="BI27" s="462" t="str">
        <f>入力!X37</f>
        <v/>
      </c>
      <c r="BJ27" s="457" t="str">
        <f>入力!$T39</f>
        <v/>
      </c>
      <c r="BK27" s="462">
        <f>入力!Z37</f>
        <v>0</v>
      </c>
      <c r="BL27" s="457" t="str">
        <f>入力!$U39</f>
        <v/>
      </c>
      <c r="BM27" s="458">
        <f>入力!AB37</f>
        <v>0</v>
      </c>
      <c r="BN27" s="461" t="str">
        <f>入力!$V39</f>
        <v/>
      </c>
      <c r="BO27" s="462">
        <f>入力!AD37</f>
        <v>0</v>
      </c>
      <c r="BP27" s="457" t="str">
        <f>入力!$W39</f>
        <v/>
      </c>
      <c r="BQ27" s="462">
        <f>入力!AF37</f>
        <v>0</v>
      </c>
      <c r="BR27" s="455" t="str">
        <f>入力!$X39</f>
        <v/>
      </c>
      <c r="BS27" s="125"/>
    </row>
    <row r="28" spans="1:71" ht="11.25" customHeight="1" thickBot="1" x14ac:dyDescent="0.25">
      <c r="A28" s="580" t="s">
        <v>0</v>
      </c>
      <c r="B28" s="581"/>
      <c r="C28" s="582" t="s">
        <v>62</v>
      </c>
      <c r="D28" s="583"/>
      <c r="E28" s="583"/>
      <c r="F28" s="583"/>
      <c r="G28" s="584"/>
      <c r="H28" s="546">
        <v>12</v>
      </c>
      <c r="I28" s="126"/>
      <c r="J28" s="127"/>
      <c r="K28" s="128"/>
      <c r="L28" s="129"/>
      <c r="M28" s="130"/>
      <c r="N28" s="128"/>
      <c r="O28" s="129"/>
      <c r="P28" s="127"/>
      <c r="Q28" s="128"/>
      <c r="R28" s="129"/>
      <c r="S28" s="131"/>
      <c r="T28" s="548"/>
      <c r="U28" s="549"/>
      <c r="V28" s="549"/>
      <c r="W28" s="549"/>
      <c r="X28" s="549"/>
      <c r="Y28" s="549"/>
      <c r="Z28" s="549"/>
      <c r="AA28" s="549"/>
      <c r="AB28" s="549"/>
      <c r="AC28" s="549"/>
      <c r="AD28" s="550"/>
      <c r="AF28" s="558"/>
      <c r="AG28" s="544"/>
      <c r="AH28" s="544"/>
      <c r="AI28" s="544"/>
      <c r="AJ28" s="544"/>
      <c r="AK28" s="544"/>
      <c r="AL28" s="544"/>
      <c r="AM28" s="544"/>
      <c r="AN28" s="544"/>
      <c r="AO28" s="544"/>
      <c r="AP28" s="544"/>
      <c r="AQ28" s="544"/>
      <c r="AR28" s="544"/>
      <c r="AS28" s="544"/>
      <c r="AT28" s="544"/>
      <c r="AU28" s="545"/>
      <c r="AV28" s="578"/>
      <c r="AW28" s="579"/>
      <c r="AX28" s="132"/>
      <c r="AY28" s="471" t="str">
        <f>入力!N38</f>
        <v/>
      </c>
      <c r="AZ28" s="459" t="str">
        <f>入力!O38</f>
        <v/>
      </c>
      <c r="BA28" s="460" t="str">
        <f>入力!P38</f>
        <v/>
      </c>
      <c r="BB28" s="463" t="str">
        <f>入力!P38</f>
        <v/>
      </c>
      <c r="BC28" s="464" t="str">
        <f>入力!R38</f>
        <v/>
      </c>
      <c r="BD28" s="459" t="str">
        <f>入力!Q38</f>
        <v/>
      </c>
      <c r="BE28" s="464" t="str">
        <f>入力!T38</f>
        <v/>
      </c>
      <c r="BF28" s="459" t="str">
        <f>入力!R38</f>
        <v/>
      </c>
      <c r="BG28" s="460" t="str">
        <f>入力!V38</f>
        <v/>
      </c>
      <c r="BH28" s="463" t="str">
        <f>入力!S38</f>
        <v/>
      </c>
      <c r="BI28" s="464" t="str">
        <f>入力!X38</f>
        <v/>
      </c>
      <c r="BJ28" s="459" t="str">
        <f>入力!T38</f>
        <v/>
      </c>
      <c r="BK28" s="464">
        <f>入力!Z38</f>
        <v>0</v>
      </c>
      <c r="BL28" s="459" t="str">
        <f>入力!U38</f>
        <v/>
      </c>
      <c r="BM28" s="460">
        <f>入力!AB38</f>
        <v>0</v>
      </c>
      <c r="BN28" s="463" t="str">
        <f>入力!V38</f>
        <v/>
      </c>
      <c r="BO28" s="464">
        <f>入力!AD38</f>
        <v>0</v>
      </c>
      <c r="BP28" s="459" t="str">
        <f>入力!W38</f>
        <v/>
      </c>
      <c r="BQ28" s="464">
        <f>入力!AF38</f>
        <v>0</v>
      </c>
      <c r="BR28" s="465" t="str">
        <f>入力!X38</f>
        <v/>
      </c>
      <c r="BS28" s="133"/>
    </row>
    <row r="29" spans="1:71" ht="11.25" customHeight="1" x14ac:dyDescent="0.15">
      <c r="A29" s="561"/>
      <c r="B29" s="562"/>
      <c r="C29" s="585"/>
      <c r="D29" s="586"/>
      <c r="E29" s="586"/>
      <c r="F29" s="586"/>
      <c r="G29" s="587"/>
      <c r="H29" s="547"/>
      <c r="I29" s="474" t="str">
        <f>入力!$N$33</f>
        <v/>
      </c>
      <c r="J29" s="472" t="str">
        <f>入力!$O$33</f>
        <v/>
      </c>
      <c r="K29" s="474" t="str">
        <f>入力!$P$33</f>
        <v/>
      </c>
      <c r="L29" s="489" t="str">
        <f>入力!$Q$33</f>
        <v/>
      </c>
      <c r="M29" s="472" t="str">
        <f>入力!$R$33</f>
        <v/>
      </c>
      <c r="N29" s="474" t="str">
        <f>入力!$S$33</f>
        <v/>
      </c>
      <c r="O29" s="489" t="str">
        <f>入力!$T$33</f>
        <v/>
      </c>
      <c r="P29" s="472" t="str">
        <f>入力!$U$33</f>
        <v/>
      </c>
      <c r="Q29" s="474" t="str">
        <f>入力!$V$33</f>
        <v/>
      </c>
      <c r="R29" s="489" t="str">
        <f>入力!$W$33</f>
        <v/>
      </c>
      <c r="S29" s="472" t="str">
        <f>入力!$X$33</f>
        <v/>
      </c>
      <c r="T29" s="551"/>
      <c r="U29" s="552"/>
      <c r="V29" s="552"/>
      <c r="W29" s="552"/>
      <c r="X29" s="552"/>
      <c r="Y29" s="552"/>
      <c r="Z29" s="552"/>
      <c r="AA29" s="552"/>
      <c r="AB29" s="552"/>
      <c r="AC29" s="552"/>
      <c r="AD29" s="553"/>
      <c r="AF29" s="510" t="s">
        <v>35</v>
      </c>
      <c r="AG29" s="511"/>
      <c r="AH29" s="511"/>
      <c r="AI29" s="511"/>
      <c r="AJ29" s="511"/>
      <c r="AK29" s="511"/>
      <c r="AL29" s="511"/>
      <c r="AM29" s="511"/>
      <c r="AN29" s="511"/>
      <c r="AO29" s="511"/>
      <c r="AP29" s="511"/>
      <c r="AQ29" s="511"/>
      <c r="AR29" s="511"/>
      <c r="AS29" s="511"/>
      <c r="AT29" s="511"/>
      <c r="AU29" s="511"/>
      <c r="AV29" s="511"/>
      <c r="AW29" s="512"/>
      <c r="AX29" s="645" t="s">
        <v>221</v>
      </c>
      <c r="AY29" s="555"/>
      <c r="AZ29" s="555"/>
      <c r="BA29" s="555"/>
      <c r="BB29" s="555"/>
      <c r="BC29" s="555"/>
      <c r="BD29" s="555"/>
      <c r="BE29" s="555"/>
      <c r="BF29" s="555"/>
      <c r="BG29" s="555"/>
      <c r="BH29" s="646" t="s">
        <v>89</v>
      </c>
      <c r="BI29" s="54"/>
      <c r="BS29" s="134"/>
    </row>
    <row r="30" spans="1:71" ht="11.25" customHeight="1" x14ac:dyDescent="0.2">
      <c r="A30" s="561"/>
      <c r="B30" s="562"/>
      <c r="C30" s="588"/>
      <c r="D30" s="589"/>
      <c r="E30" s="589"/>
      <c r="F30" s="589"/>
      <c r="G30" s="590"/>
      <c r="H30" s="573"/>
      <c r="I30" s="475"/>
      <c r="J30" s="473"/>
      <c r="K30" s="475"/>
      <c r="L30" s="491"/>
      <c r="M30" s="473"/>
      <c r="N30" s="475"/>
      <c r="O30" s="491"/>
      <c r="P30" s="473"/>
      <c r="Q30" s="475"/>
      <c r="R30" s="491"/>
      <c r="S30" s="473"/>
      <c r="T30" s="591"/>
      <c r="U30" s="592"/>
      <c r="V30" s="592"/>
      <c r="W30" s="592"/>
      <c r="X30" s="592"/>
      <c r="Y30" s="592"/>
      <c r="Z30" s="592"/>
      <c r="AA30" s="592"/>
      <c r="AB30" s="592"/>
      <c r="AC30" s="592"/>
      <c r="AD30" s="593"/>
      <c r="AF30" s="510"/>
      <c r="AG30" s="511"/>
      <c r="AH30" s="511"/>
      <c r="AI30" s="511"/>
      <c r="AJ30" s="511"/>
      <c r="AK30" s="511"/>
      <c r="AL30" s="511"/>
      <c r="AM30" s="511"/>
      <c r="AN30" s="511"/>
      <c r="AO30" s="511"/>
      <c r="AP30" s="511"/>
      <c r="AQ30" s="511"/>
      <c r="AR30" s="511"/>
      <c r="AS30" s="511"/>
      <c r="AT30" s="511"/>
      <c r="AU30" s="511"/>
      <c r="AV30" s="511"/>
      <c r="AW30" s="512"/>
      <c r="AX30" s="510"/>
      <c r="AY30" s="511"/>
      <c r="AZ30" s="511"/>
      <c r="BA30" s="511"/>
      <c r="BB30" s="511"/>
      <c r="BC30" s="511"/>
      <c r="BD30" s="511"/>
      <c r="BE30" s="511"/>
      <c r="BF30" s="511"/>
      <c r="BG30" s="511"/>
      <c r="BH30" s="647"/>
      <c r="BI30" s="73"/>
      <c r="BJ30" s="50"/>
      <c r="BK30" s="47"/>
      <c r="BL30" s="47"/>
      <c r="BM30" s="47"/>
      <c r="BN30" s="47"/>
      <c r="BO30" s="47"/>
      <c r="BP30" s="47"/>
      <c r="BQ30" s="47"/>
      <c r="BR30" s="52"/>
      <c r="BS30" s="49"/>
    </row>
    <row r="31" spans="1:71" ht="11.25" customHeight="1" x14ac:dyDescent="0.2">
      <c r="A31" s="561"/>
      <c r="B31" s="562"/>
      <c r="C31" s="542" t="s">
        <v>3</v>
      </c>
      <c r="D31" s="508"/>
      <c r="E31" s="508"/>
      <c r="F31" s="508"/>
      <c r="G31" s="509"/>
      <c r="H31" s="546">
        <v>13</v>
      </c>
      <c r="I31" s="135"/>
      <c r="J31" s="127"/>
      <c r="K31" s="128"/>
      <c r="L31" s="129"/>
      <c r="M31" s="130"/>
      <c r="N31" s="128"/>
      <c r="O31" s="129"/>
      <c r="P31" s="127"/>
      <c r="Q31" s="128"/>
      <c r="R31" s="129"/>
      <c r="S31" s="136"/>
      <c r="T31" s="548"/>
      <c r="U31" s="549"/>
      <c r="V31" s="549"/>
      <c r="W31" s="549"/>
      <c r="X31" s="549"/>
      <c r="Y31" s="549"/>
      <c r="Z31" s="549"/>
      <c r="AA31" s="549"/>
      <c r="AB31" s="549"/>
      <c r="AC31" s="549"/>
      <c r="AD31" s="550"/>
      <c r="AF31" s="513"/>
      <c r="AG31" s="514"/>
      <c r="AH31" s="514"/>
      <c r="AI31" s="514"/>
      <c r="AJ31" s="514"/>
      <c r="AK31" s="514"/>
      <c r="AL31" s="514"/>
      <c r="AM31" s="514"/>
      <c r="AN31" s="514"/>
      <c r="AO31" s="514"/>
      <c r="AP31" s="514"/>
      <c r="AQ31" s="514"/>
      <c r="AR31" s="514"/>
      <c r="AS31" s="514"/>
      <c r="AT31" s="514"/>
      <c r="AU31" s="514"/>
      <c r="AV31" s="514"/>
      <c r="AW31" s="515"/>
      <c r="AX31" s="513"/>
      <c r="AY31" s="514"/>
      <c r="AZ31" s="514"/>
      <c r="BA31" s="514"/>
      <c r="BB31" s="514"/>
      <c r="BC31" s="514"/>
      <c r="BD31" s="514"/>
      <c r="BE31" s="514"/>
      <c r="BF31" s="514"/>
      <c r="BG31" s="514"/>
      <c r="BH31" s="647"/>
      <c r="BI31" s="73"/>
      <c r="BJ31" s="56"/>
      <c r="BR31" s="49"/>
      <c r="BS31" s="49"/>
    </row>
    <row r="32" spans="1:71" ht="11.25" customHeight="1" x14ac:dyDescent="0.2">
      <c r="A32" s="561"/>
      <c r="B32" s="562"/>
      <c r="C32" s="510"/>
      <c r="D32" s="511"/>
      <c r="E32" s="511"/>
      <c r="F32" s="511"/>
      <c r="G32" s="512"/>
      <c r="H32" s="547"/>
      <c r="I32" s="474" t="str">
        <f>入力!$N$34</f>
        <v/>
      </c>
      <c r="J32" s="472" t="str">
        <f>入力!$O$34</f>
        <v/>
      </c>
      <c r="K32" s="474" t="str">
        <f>入力!$P$34</f>
        <v/>
      </c>
      <c r="L32" s="489" t="str">
        <f>入力!$Q$34</f>
        <v/>
      </c>
      <c r="M32" s="472" t="str">
        <f>入力!$R$34</f>
        <v/>
      </c>
      <c r="N32" s="474" t="str">
        <f>入力!$S$34</f>
        <v/>
      </c>
      <c r="O32" s="489" t="str">
        <f>入力!$T$34</f>
        <v/>
      </c>
      <c r="P32" s="472" t="str">
        <f>入力!$U$34</f>
        <v/>
      </c>
      <c r="Q32" s="474" t="str">
        <f>入力!$V$34</f>
        <v/>
      </c>
      <c r="R32" s="489" t="str">
        <f>入力!$W$34</f>
        <v/>
      </c>
      <c r="S32" s="472" t="str">
        <f>入力!$X$34</f>
        <v/>
      </c>
      <c r="T32" s="551"/>
      <c r="U32" s="552"/>
      <c r="V32" s="552"/>
      <c r="W32" s="552"/>
      <c r="X32" s="552"/>
      <c r="Y32" s="552"/>
      <c r="Z32" s="552"/>
      <c r="AA32" s="552"/>
      <c r="AB32" s="552"/>
      <c r="AC32" s="552"/>
      <c r="AD32" s="553"/>
      <c r="AF32" s="506" t="s">
        <v>222</v>
      </c>
      <c r="AG32" s="507"/>
      <c r="AH32" s="507"/>
      <c r="AI32" s="507"/>
      <c r="AJ32" s="507"/>
      <c r="AK32" s="507"/>
      <c r="AL32" s="507"/>
      <c r="AM32" s="507"/>
      <c r="AN32" s="507"/>
      <c r="AO32" s="507"/>
      <c r="AP32" s="508"/>
      <c r="AQ32" s="508"/>
      <c r="AR32" s="508"/>
      <c r="AS32" s="508"/>
      <c r="AT32" s="508"/>
      <c r="AU32" s="508"/>
      <c r="AV32" s="508"/>
      <c r="AW32" s="509"/>
      <c r="AX32" s="542" t="s">
        <v>16</v>
      </c>
      <c r="AY32" s="508"/>
      <c r="AZ32" s="508"/>
      <c r="BA32" s="508"/>
      <c r="BB32" s="508"/>
      <c r="BC32" s="508"/>
      <c r="BD32" s="508"/>
      <c r="BE32" s="508"/>
      <c r="BF32" s="508"/>
      <c r="BG32" s="509"/>
      <c r="BH32" s="647"/>
      <c r="BI32" s="73"/>
      <c r="BJ32" s="56"/>
      <c r="BR32" s="49"/>
      <c r="BS32" s="49"/>
    </row>
    <row r="33" spans="1:73" ht="11.25" customHeight="1" thickBot="1" x14ac:dyDescent="0.25">
      <c r="A33" s="561"/>
      <c r="B33" s="562"/>
      <c r="C33" s="543"/>
      <c r="D33" s="544"/>
      <c r="E33" s="544"/>
      <c r="F33" s="544"/>
      <c r="G33" s="545"/>
      <c r="H33" s="547"/>
      <c r="I33" s="475"/>
      <c r="J33" s="473"/>
      <c r="K33" s="475"/>
      <c r="L33" s="491"/>
      <c r="M33" s="473"/>
      <c r="N33" s="475"/>
      <c r="O33" s="491"/>
      <c r="P33" s="473"/>
      <c r="Q33" s="475"/>
      <c r="R33" s="491"/>
      <c r="S33" s="473"/>
      <c r="T33" s="551"/>
      <c r="U33" s="552"/>
      <c r="V33" s="552"/>
      <c r="W33" s="552"/>
      <c r="X33" s="552"/>
      <c r="Y33" s="552"/>
      <c r="Z33" s="552"/>
      <c r="AA33" s="552"/>
      <c r="AB33" s="552"/>
      <c r="AC33" s="552"/>
      <c r="AD33" s="553"/>
      <c r="AF33" s="510"/>
      <c r="AG33" s="511"/>
      <c r="AH33" s="511"/>
      <c r="AI33" s="511"/>
      <c r="AJ33" s="511"/>
      <c r="AK33" s="511"/>
      <c r="AL33" s="511"/>
      <c r="AM33" s="511"/>
      <c r="AN33" s="511"/>
      <c r="AO33" s="511"/>
      <c r="AP33" s="511"/>
      <c r="AQ33" s="511"/>
      <c r="AR33" s="511"/>
      <c r="AS33" s="511"/>
      <c r="AT33" s="511"/>
      <c r="AU33" s="511"/>
      <c r="AV33" s="511"/>
      <c r="AW33" s="512"/>
      <c r="AX33" s="510"/>
      <c r="AY33" s="511"/>
      <c r="AZ33" s="511"/>
      <c r="BA33" s="511"/>
      <c r="BB33" s="511"/>
      <c r="BC33" s="511"/>
      <c r="BD33" s="511"/>
      <c r="BE33" s="511"/>
      <c r="BF33" s="511"/>
      <c r="BG33" s="512"/>
      <c r="BH33" s="647"/>
      <c r="BI33" s="73"/>
      <c r="BJ33" s="56"/>
      <c r="BR33" s="49"/>
      <c r="BS33" s="49"/>
    </row>
    <row r="34" spans="1:73" ht="11.25" customHeight="1" x14ac:dyDescent="0.2">
      <c r="A34" s="554" t="s">
        <v>1</v>
      </c>
      <c r="B34" s="555"/>
      <c r="C34" s="555"/>
      <c r="D34" s="555"/>
      <c r="E34" s="555"/>
      <c r="F34" s="555"/>
      <c r="G34" s="556"/>
      <c r="H34" s="559">
        <v>14</v>
      </c>
      <c r="I34" s="137"/>
      <c r="J34" s="138"/>
      <c r="K34" s="139"/>
      <c r="L34" s="140"/>
      <c r="M34" s="141"/>
      <c r="N34" s="139"/>
      <c r="O34" s="140"/>
      <c r="P34" s="138"/>
      <c r="Q34" s="139"/>
      <c r="R34" s="140"/>
      <c r="S34" s="142"/>
      <c r="T34" s="137"/>
      <c r="U34" s="142"/>
      <c r="V34" s="143"/>
      <c r="W34" s="144"/>
      <c r="X34" s="142"/>
      <c r="Y34" s="143"/>
      <c r="Z34" s="144"/>
      <c r="AA34" s="142"/>
      <c r="AB34" s="143"/>
      <c r="AC34" s="144"/>
      <c r="AD34" s="145"/>
      <c r="AF34" s="513"/>
      <c r="AG34" s="514"/>
      <c r="AH34" s="514"/>
      <c r="AI34" s="514"/>
      <c r="AJ34" s="514"/>
      <c r="AK34" s="514"/>
      <c r="AL34" s="514"/>
      <c r="AM34" s="514"/>
      <c r="AN34" s="514"/>
      <c r="AO34" s="514"/>
      <c r="AP34" s="514"/>
      <c r="AQ34" s="514"/>
      <c r="AR34" s="514"/>
      <c r="AS34" s="514"/>
      <c r="AT34" s="514"/>
      <c r="AU34" s="514"/>
      <c r="AV34" s="514"/>
      <c r="AW34" s="515"/>
      <c r="AX34" s="513"/>
      <c r="AY34" s="514"/>
      <c r="AZ34" s="514"/>
      <c r="BA34" s="514"/>
      <c r="BB34" s="514"/>
      <c r="BC34" s="514"/>
      <c r="BD34" s="514"/>
      <c r="BE34" s="514"/>
      <c r="BF34" s="514"/>
      <c r="BG34" s="515"/>
      <c r="BH34" s="647"/>
      <c r="BI34" s="73"/>
      <c r="BJ34" s="56"/>
      <c r="BR34" s="49"/>
      <c r="BS34" s="49"/>
    </row>
    <row r="35" spans="1:73" ht="11.25" customHeight="1" x14ac:dyDescent="0.2">
      <c r="A35" s="557"/>
      <c r="B35" s="511"/>
      <c r="C35" s="511"/>
      <c r="D35" s="511"/>
      <c r="E35" s="511"/>
      <c r="F35" s="511"/>
      <c r="G35" s="512"/>
      <c r="H35" s="547"/>
      <c r="I35" s="474" t="str">
        <f>入力!$N$35</f>
        <v/>
      </c>
      <c r="J35" s="472" t="str">
        <f>入力!$O$35</f>
        <v/>
      </c>
      <c r="K35" s="474" t="str">
        <f>入力!$P$35</f>
        <v/>
      </c>
      <c r="L35" s="489" t="str">
        <f>入力!$Q$35</f>
        <v/>
      </c>
      <c r="M35" s="472" t="str">
        <f>入力!$R$35</f>
        <v/>
      </c>
      <c r="N35" s="474" t="str">
        <f>入力!$S$35</f>
        <v/>
      </c>
      <c r="O35" s="489" t="str">
        <f>入力!$T$35</f>
        <v/>
      </c>
      <c r="P35" s="472" t="str">
        <f>入力!$U$35</f>
        <v/>
      </c>
      <c r="Q35" s="474" t="str">
        <f>入力!$V$35</f>
        <v/>
      </c>
      <c r="R35" s="489" t="str">
        <f>入力!$W$35</f>
        <v/>
      </c>
      <c r="S35" s="472" t="str">
        <f>入力!$X$35</f>
        <v/>
      </c>
      <c r="T35" s="474" t="str">
        <f>入力!$N$37</f>
        <v/>
      </c>
      <c r="U35" s="472" t="str">
        <f>入力!$O$37</f>
        <v/>
      </c>
      <c r="V35" s="474" t="str">
        <f>入力!$P$37</f>
        <v/>
      </c>
      <c r="W35" s="489" t="str">
        <f>入力!$Q$37</f>
        <v/>
      </c>
      <c r="X35" s="472" t="str">
        <f>入力!$R$37</f>
        <v/>
      </c>
      <c r="Y35" s="474" t="str">
        <f>入力!$S$37</f>
        <v/>
      </c>
      <c r="Z35" s="489" t="str">
        <f>入力!$T$37</f>
        <v/>
      </c>
      <c r="AA35" s="472" t="str">
        <f>入力!$U$37</f>
        <v/>
      </c>
      <c r="AB35" s="474" t="str">
        <f>入力!$V$37</f>
        <v/>
      </c>
      <c r="AC35" s="489" t="str">
        <f>入力!$W$37</f>
        <v/>
      </c>
      <c r="AD35" s="494" t="str">
        <f>入力!$X$37</f>
        <v/>
      </c>
      <c r="AF35" s="506" t="s">
        <v>59</v>
      </c>
      <c r="AG35" s="507"/>
      <c r="AH35" s="507"/>
      <c r="AI35" s="507"/>
      <c r="AJ35" s="507"/>
      <c r="AK35" s="507"/>
      <c r="AL35" s="507"/>
      <c r="AM35" s="507"/>
      <c r="AN35" s="507"/>
      <c r="AO35" s="507"/>
      <c r="AP35" s="508"/>
      <c r="AQ35" s="508"/>
      <c r="AR35" s="508"/>
      <c r="AS35" s="508"/>
      <c r="AT35" s="508"/>
      <c r="AU35" s="508"/>
      <c r="AV35" s="508"/>
      <c r="AW35" s="509"/>
      <c r="AX35" s="649" t="s">
        <v>234</v>
      </c>
      <c r="AY35" s="650"/>
      <c r="AZ35" s="650"/>
      <c r="BA35" s="650"/>
      <c r="BB35" s="650"/>
      <c r="BC35" s="650"/>
      <c r="BD35" s="650"/>
      <c r="BE35" s="650"/>
      <c r="BF35" s="650"/>
      <c r="BG35" s="651"/>
      <c r="BH35" s="647"/>
      <c r="BI35" s="73"/>
      <c r="BJ35" s="56"/>
      <c r="BR35" s="49"/>
      <c r="BS35" s="49"/>
    </row>
    <row r="36" spans="1:73" ht="11.25" customHeight="1" thickBot="1" x14ac:dyDescent="0.25">
      <c r="A36" s="558"/>
      <c r="B36" s="544"/>
      <c r="C36" s="544"/>
      <c r="D36" s="544"/>
      <c r="E36" s="544"/>
      <c r="F36" s="544"/>
      <c r="G36" s="545"/>
      <c r="H36" s="560"/>
      <c r="I36" s="492"/>
      <c r="J36" s="493"/>
      <c r="K36" s="492"/>
      <c r="L36" s="490"/>
      <c r="M36" s="493"/>
      <c r="N36" s="492"/>
      <c r="O36" s="490"/>
      <c r="P36" s="493"/>
      <c r="Q36" s="492"/>
      <c r="R36" s="490"/>
      <c r="S36" s="493"/>
      <c r="T36" s="492"/>
      <c r="U36" s="493"/>
      <c r="V36" s="492"/>
      <c r="W36" s="490"/>
      <c r="X36" s="493"/>
      <c r="Y36" s="492"/>
      <c r="Z36" s="490"/>
      <c r="AA36" s="493"/>
      <c r="AB36" s="492"/>
      <c r="AC36" s="490"/>
      <c r="AD36" s="495"/>
      <c r="AF36" s="510"/>
      <c r="AG36" s="511"/>
      <c r="AH36" s="511"/>
      <c r="AI36" s="511"/>
      <c r="AJ36" s="511"/>
      <c r="AK36" s="511"/>
      <c r="AL36" s="511"/>
      <c r="AM36" s="511"/>
      <c r="AN36" s="511"/>
      <c r="AO36" s="511"/>
      <c r="AP36" s="511"/>
      <c r="AQ36" s="511"/>
      <c r="AR36" s="511"/>
      <c r="AS36" s="511"/>
      <c r="AT36" s="511"/>
      <c r="AU36" s="511"/>
      <c r="AV36" s="511"/>
      <c r="AW36" s="512"/>
      <c r="AX36" s="652"/>
      <c r="AY36" s="653"/>
      <c r="AZ36" s="653"/>
      <c r="BA36" s="653"/>
      <c r="BB36" s="653"/>
      <c r="BC36" s="653"/>
      <c r="BD36" s="653"/>
      <c r="BE36" s="653"/>
      <c r="BF36" s="653"/>
      <c r="BG36" s="654"/>
      <c r="BH36" s="647"/>
      <c r="BI36" s="73"/>
      <c r="BJ36" s="56"/>
      <c r="BR36" s="49"/>
      <c r="BS36" s="49"/>
    </row>
    <row r="37" spans="1:73" ht="11.25" customHeight="1" x14ac:dyDescent="0.2">
      <c r="A37" s="561" t="s">
        <v>32</v>
      </c>
      <c r="B37" s="562"/>
      <c r="C37" s="431" t="str">
        <f>T(入力!$C$41)</f>
        <v/>
      </c>
      <c r="D37" s="432"/>
      <c r="E37" s="432"/>
      <c r="F37" s="432"/>
      <c r="G37" s="432"/>
      <c r="H37" s="432"/>
      <c r="I37" s="432"/>
      <c r="J37" s="432"/>
      <c r="K37" s="432"/>
      <c r="L37" s="432"/>
      <c r="M37" s="432"/>
      <c r="N37" s="432"/>
      <c r="O37" s="432"/>
      <c r="P37" s="432"/>
      <c r="Q37" s="432"/>
      <c r="R37" s="432"/>
      <c r="S37" s="432"/>
      <c r="T37" s="432"/>
      <c r="U37" s="432"/>
      <c r="V37" s="57"/>
      <c r="W37" s="57"/>
      <c r="X37" s="57"/>
      <c r="Y37" s="57"/>
      <c r="Z37" s="57"/>
      <c r="AA37" s="57"/>
      <c r="AB37" s="57"/>
      <c r="AC37" s="57"/>
      <c r="AD37" s="146"/>
      <c r="AF37" s="513"/>
      <c r="AG37" s="514"/>
      <c r="AH37" s="514"/>
      <c r="AI37" s="514"/>
      <c r="AJ37" s="514"/>
      <c r="AK37" s="514"/>
      <c r="AL37" s="514"/>
      <c r="AM37" s="514"/>
      <c r="AN37" s="514"/>
      <c r="AO37" s="514"/>
      <c r="AP37" s="514"/>
      <c r="AQ37" s="514"/>
      <c r="AR37" s="514"/>
      <c r="AS37" s="514"/>
      <c r="AT37" s="514"/>
      <c r="AU37" s="514"/>
      <c r="AV37" s="514"/>
      <c r="AW37" s="515"/>
      <c r="AX37" s="655"/>
      <c r="AY37" s="656"/>
      <c r="AZ37" s="656"/>
      <c r="BA37" s="656"/>
      <c r="BB37" s="656"/>
      <c r="BC37" s="656"/>
      <c r="BD37" s="656"/>
      <c r="BE37" s="656"/>
      <c r="BF37" s="656"/>
      <c r="BG37" s="657"/>
      <c r="BH37" s="647"/>
      <c r="BI37" s="73"/>
      <c r="BJ37" s="56"/>
      <c r="BR37" s="49"/>
      <c r="BS37" s="49"/>
    </row>
    <row r="38" spans="1:73" ht="46.5" customHeight="1" thickBot="1" x14ac:dyDescent="0.2">
      <c r="A38" s="561"/>
      <c r="B38" s="562"/>
      <c r="C38" s="433"/>
      <c r="D38" s="434"/>
      <c r="E38" s="434"/>
      <c r="F38" s="434"/>
      <c r="G38" s="434"/>
      <c r="H38" s="434"/>
      <c r="I38" s="434"/>
      <c r="J38" s="434"/>
      <c r="K38" s="434"/>
      <c r="L38" s="434"/>
      <c r="M38" s="434"/>
      <c r="N38" s="434"/>
      <c r="O38" s="434"/>
      <c r="P38" s="434"/>
      <c r="Q38" s="434"/>
      <c r="R38" s="434"/>
      <c r="S38" s="434"/>
      <c r="T38" s="434"/>
      <c r="U38" s="434"/>
      <c r="V38" s="147"/>
      <c r="W38" s="147"/>
      <c r="X38" s="147"/>
      <c r="Y38" s="147"/>
      <c r="Z38" s="147"/>
      <c r="AA38" s="147"/>
      <c r="AB38" s="147"/>
      <c r="AC38" s="147"/>
      <c r="AD38" s="148"/>
      <c r="AF38" s="50"/>
      <c r="AG38" s="516" t="s">
        <v>98</v>
      </c>
      <c r="AH38" s="517"/>
      <c r="AI38" s="517"/>
      <c r="AJ38" s="517"/>
      <c r="AK38" s="517"/>
      <c r="AL38" s="517"/>
      <c r="AM38" s="517"/>
      <c r="AN38" s="517"/>
      <c r="AO38" s="517"/>
      <c r="AP38" s="517"/>
      <c r="AQ38" s="517"/>
      <c r="AR38" s="517"/>
      <c r="AS38" s="517"/>
      <c r="AT38" s="517"/>
      <c r="AU38" s="517"/>
      <c r="AV38" s="517"/>
      <c r="AW38" s="517"/>
      <c r="AX38" s="517"/>
      <c r="AY38" s="517"/>
      <c r="AZ38" s="517"/>
      <c r="BA38" s="517"/>
      <c r="BB38" s="517"/>
      <c r="BC38" s="47"/>
      <c r="BD38" s="47"/>
      <c r="BE38" s="47"/>
      <c r="BF38" s="47"/>
      <c r="BG38" s="149"/>
      <c r="BH38" s="647"/>
      <c r="BI38" s="73"/>
      <c r="BJ38" s="56"/>
      <c r="BR38" s="49"/>
      <c r="BS38" s="49"/>
    </row>
    <row r="39" spans="1:73" ht="14.25" customHeight="1" x14ac:dyDescent="0.2">
      <c r="A39" s="561"/>
      <c r="B39" s="562"/>
      <c r="C39" s="433"/>
      <c r="D39" s="434"/>
      <c r="E39" s="434"/>
      <c r="F39" s="434"/>
      <c r="G39" s="434"/>
      <c r="H39" s="434"/>
      <c r="I39" s="434"/>
      <c r="J39" s="434"/>
      <c r="K39" s="434"/>
      <c r="L39" s="434"/>
      <c r="M39" s="434"/>
      <c r="N39" s="434"/>
      <c r="O39" s="434"/>
      <c r="P39" s="434"/>
      <c r="Q39" s="434"/>
      <c r="R39" s="434"/>
      <c r="S39" s="434"/>
      <c r="T39" s="434"/>
      <c r="U39" s="434"/>
      <c r="V39" s="538">
        <v>4</v>
      </c>
      <c r="W39" s="540">
        <v>3</v>
      </c>
      <c r="X39" s="565">
        <v>1</v>
      </c>
      <c r="Y39" s="567"/>
      <c r="Z39" s="568"/>
      <c r="AA39" s="568"/>
      <c r="AB39" s="568"/>
      <c r="AC39" s="568"/>
      <c r="AD39" s="569"/>
      <c r="AF39" s="56"/>
      <c r="AG39" s="518"/>
      <c r="AH39" s="518"/>
      <c r="AI39" s="518"/>
      <c r="AJ39" s="518"/>
      <c r="AK39" s="518"/>
      <c r="AL39" s="518"/>
      <c r="AM39" s="518"/>
      <c r="AN39" s="518"/>
      <c r="AO39" s="518"/>
      <c r="AP39" s="518"/>
      <c r="AQ39" s="518"/>
      <c r="AR39" s="518"/>
      <c r="AS39" s="518"/>
      <c r="AT39" s="518"/>
      <c r="AU39" s="518"/>
      <c r="AV39" s="518"/>
      <c r="AW39" s="518"/>
      <c r="AX39" s="518"/>
      <c r="AY39" s="518"/>
      <c r="AZ39" s="518"/>
      <c r="BA39" s="518"/>
      <c r="BB39" s="518"/>
      <c r="BG39" s="73"/>
      <c r="BH39" s="647"/>
      <c r="BI39" s="73"/>
      <c r="BJ39" s="111"/>
      <c r="BK39" s="112"/>
      <c r="BL39" s="112"/>
      <c r="BM39" s="112"/>
      <c r="BN39" s="112"/>
      <c r="BO39" s="112"/>
      <c r="BP39" s="112"/>
      <c r="BQ39" s="112"/>
      <c r="BR39" s="113"/>
      <c r="BS39" s="49"/>
    </row>
    <row r="40" spans="1:73" ht="14.25" customHeight="1" thickBot="1" x14ac:dyDescent="0.25">
      <c r="A40" s="563"/>
      <c r="B40" s="564"/>
      <c r="C40" s="435"/>
      <c r="D40" s="436"/>
      <c r="E40" s="436"/>
      <c r="F40" s="436"/>
      <c r="G40" s="436"/>
      <c r="H40" s="436"/>
      <c r="I40" s="436"/>
      <c r="J40" s="436"/>
      <c r="K40" s="436"/>
      <c r="L40" s="436"/>
      <c r="M40" s="436"/>
      <c r="N40" s="436"/>
      <c r="O40" s="436"/>
      <c r="P40" s="436"/>
      <c r="Q40" s="436"/>
      <c r="R40" s="436"/>
      <c r="S40" s="436"/>
      <c r="T40" s="436"/>
      <c r="U40" s="436"/>
      <c r="V40" s="539"/>
      <c r="W40" s="541"/>
      <c r="X40" s="566"/>
      <c r="Y40" s="570"/>
      <c r="Z40" s="571"/>
      <c r="AA40" s="571"/>
      <c r="AB40" s="571"/>
      <c r="AC40" s="571"/>
      <c r="AD40" s="572"/>
      <c r="AF40" s="111"/>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50" t="s">
        <v>233</v>
      </c>
      <c r="BD40" s="384"/>
      <c r="BE40" s="384"/>
      <c r="BF40" s="384"/>
      <c r="BG40" s="384"/>
      <c r="BH40" s="648"/>
      <c r="BI40" s="151"/>
      <c r="BJ40" s="112"/>
      <c r="BK40" s="112"/>
      <c r="BL40" s="112"/>
      <c r="BM40" s="112"/>
      <c r="BN40" s="112"/>
      <c r="BO40" s="112"/>
      <c r="BP40" s="112"/>
      <c r="BQ40" s="112"/>
      <c r="BR40" s="112"/>
      <c r="BS40" s="113"/>
    </row>
    <row r="42" spans="1:73" ht="11.25" customHeight="1" x14ac:dyDescent="0.2">
      <c r="L42" s="537"/>
      <c r="M42" s="537"/>
      <c r="N42" s="537"/>
      <c r="O42" s="537"/>
      <c r="P42" s="537"/>
      <c r="Q42" s="537"/>
      <c r="R42" s="537"/>
      <c r="S42" s="537"/>
      <c r="T42" s="537"/>
      <c r="U42" s="537"/>
      <c r="V42" s="537"/>
      <c r="W42" s="537"/>
      <c r="X42" s="537"/>
      <c r="Y42" s="537"/>
      <c r="Z42" s="537"/>
      <c r="AA42" s="537"/>
      <c r="AB42" s="537"/>
      <c r="BS42" s="152"/>
      <c r="BT42" s="496"/>
      <c r="BU42" s="496"/>
    </row>
    <row r="43" spans="1:73" ht="11.25" customHeight="1" x14ac:dyDescent="0.2">
      <c r="L43" s="537"/>
      <c r="M43" s="537"/>
      <c r="N43" s="537"/>
      <c r="O43" s="537"/>
      <c r="P43" s="537"/>
      <c r="Q43" s="537"/>
      <c r="R43" s="537"/>
      <c r="S43" s="537"/>
      <c r="T43" s="537"/>
      <c r="U43" s="537"/>
      <c r="V43" s="537"/>
      <c r="W43" s="537"/>
      <c r="X43" s="537"/>
      <c r="Y43" s="537"/>
      <c r="Z43" s="537"/>
      <c r="AA43" s="537"/>
      <c r="AB43" s="537"/>
      <c r="BS43" s="152"/>
      <c r="BT43" s="496"/>
      <c r="BU43" s="496"/>
    </row>
    <row r="44" spans="1:73" ht="11.25" customHeight="1" x14ac:dyDescent="0.2">
      <c r="L44" s="537"/>
      <c r="M44" s="537"/>
      <c r="N44" s="537"/>
      <c r="O44" s="537"/>
      <c r="P44" s="537"/>
      <c r="Q44" s="537"/>
      <c r="R44" s="537"/>
      <c r="S44" s="537"/>
      <c r="T44" s="537"/>
      <c r="U44" s="537"/>
      <c r="V44" s="537"/>
      <c r="W44" s="537"/>
      <c r="X44" s="537"/>
      <c r="Y44" s="537"/>
      <c r="Z44" s="537"/>
      <c r="AA44" s="537"/>
      <c r="AB44" s="537"/>
      <c r="BS44" s="152"/>
      <c r="BT44" s="496"/>
      <c r="BU44" s="496"/>
    </row>
    <row r="45" spans="1:73" ht="11.25" customHeight="1" x14ac:dyDescent="0.2">
      <c r="BS45" s="152"/>
      <c r="BT45" s="496"/>
      <c r="BU45" s="496"/>
    </row>
  </sheetData>
  <sheetProtection algorithmName="SHA-512" hashValue="t24/d+O0JGvttqXgMBEexjwXV+4pMm6fq7J/AkUiZg719PIsBY6135aozcAVZQlRjlZAq+X8wKaL0iOB+/IVRw==" saltValue="FBQ/NyQgxaESrBMiR8BguQ==" spinCount="100000" sheet="1" objects="1" scenarios="1" selectLockedCells="1" selectUnlockedCells="1"/>
  <mergeCells count="242">
    <mergeCell ref="AX29:BG31"/>
    <mergeCell ref="BH29:BH40"/>
    <mergeCell ref="AX32:BG34"/>
    <mergeCell ref="AX35:BG37"/>
    <mergeCell ref="A2:G2"/>
    <mergeCell ref="X2:AD4"/>
    <mergeCell ref="AX2:AZ6"/>
    <mergeCell ref="BA2:BE3"/>
    <mergeCell ref="BO2:BS3"/>
    <mergeCell ref="A3:G4"/>
    <mergeCell ref="BA4:BG5"/>
    <mergeCell ref="A5:B22"/>
    <mergeCell ref="D6:D7"/>
    <mergeCell ref="E6:E7"/>
    <mergeCell ref="D9:D10"/>
    <mergeCell ref="E9:E10"/>
    <mergeCell ref="F9:N10"/>
    <mergeCell ref="P9:P10"/>
    <mergeCell ref="Q9:Q10"/>
    <mergeCell ref="F6:N7"/>
    <mergeCell ref="P6:P7"/>
    <mergeCell ref="Q6:Q7"/>
    <mergeCell ref="R6:AB7"/>
    <mergeCell ref="AF6:AH7"/>
    <mergeCell ref="R12:AB13"/>
    <mergeCell ref="AF10:AH11"/>
    <mergeCell ref="R9:AB10"/>
    <mergeCell ref="AK10:AL11"/>
    <mergeCell ref="D12:D13"/>
    <mergeCell ref="D18:D19"/>
    <mergeCell ref="E18:E19"/>
    <mergeCell ref="F18:N19"/>
    <mergeCell ref="AF18:AI20"/>
    <mergeCell ref="AF13:AW14"/>
    <mergeCell ref="D15:D16"/>
    <mergeCell ref="E15:E16"/>
    <mergeCell ref="F15:N16"/>
    <mergeCell ref="P15:P16"/>
    <mergeCell ref="Q15:Q16"/>
    <mergeCell ref="R15:AB16"/>
    <mergeCell ref="E12:E13"/>
    <mergeCell ref="F12:N13"/>
    <mergeCell ref="P12:P13"/>
    <mergeCell ref="Q12:Q13"/>
    <mergeCell ref="AP16:AQ17"/>
    <mergeCell ref="AR16:AS17"/>
    <mergeCell ref="AT16:AU17"/>
    <mergeCell ref="AV16:AW17"/>
    <mergeCell ref="A23:G24"/>
    <mergeCell ref="H23:S24"/>
    <mergeCell ref="T23:AD24"/>
    <mergeCell ref="AV23:AW24"/>
    <mergeCell ref="BL18:BS18"/>
    <mergeCell ref="AK19:AN20"/>
    <mergeCell ref="AQ19:AT20"/>
    <mergeCell ref="AV19:AZ20"/>
    <mergeCell ref="BA19:BC20"/>
    <mergeCell ref="BD19:BK20"/>
    <mergeCell ref="BL19:BS20"/>
    <mergeCell ref="AJ18:AO18"/>
    <mergeCell ref="AP18:AU18"/>
    <mergeCell ref="AW18:BB18"/>
    <mergeCell ref="BD18:BK18"/>
    <mergeCell ref="AF23:AU24"/>
    <mergeCell ref="AZ22:BA22"/>
    <mergeCell ref="BH22:BI22"/>
    <mergeCell ref="BJ22:BK22"/>
    <mergeCell ref="A25:G27"/>
    <mergeCell ref="H25:H27"/>
    <mergeCell ref="AV25:AW26"/>
    <mergeCell ref="AV27:AW28"/>
    <mergeCell ref="A28:B33"/>
    <mergeCell ref="C28:G30"/>
    <mergeCell ref="H28:H30"/>
    <mergeCell ref="T28:AD30"/>
    <mergeCell ref="AF25:AU26"/>
    <mergeCell ref="AF27:AU28"/>
    <mergeCell ref="I26:I27"/>
    <mergeCell ref="I29:I30"/>
    <mergeCell ref="J26:J27"/>
    <mergeCell ref="K26:K27"/>
    <mergeCell ref="L26:L27"/>
    <mergeCell ref="M26:M27"/>
    <mergeCell ref="S26:S27"/>
    <mergeCell ref="N29:N30"/>
    <mergeCell ref="O29:O30"/>
    <mergeCell ref="P29:P30"/>
    <mergeCell ref="Q29:Q30"/>
    <mergeCell ref="R29:R30"/>
    <mergeCell ref="S29:S30"/>
    <mergeCell ref="N26:N27"/>
    <mergeCell ref="L42:AB44"/>
    <mergeCell ref="V39:V40"/>
    <mergeCell ref="W39:W40"/>
    <mergeCell ref="C31:G33"/>
    <mergeCell ref="H31:H33"/>
    <mergeCell ref="T31:AD33"/>
    <mergeCell ref="AF32:AW34"/>
    <mergeCell ref="A34:G36"/>
    <mergeCell ref="H34:H36"/>
    <mergeCell ref="A37:B40"/>
    <mergeCell ref="X39:X40"/>
    <mergeCell ref="Y39:AD40"/>
    <mergeCell ref="I32:I33"/>
    <mergeCell ref="J32:J33"/>
    <mergeCell ref="K32:K33"/>
    <mergeCell ref="L32:L33"/>
    <mergeCell ref="M32:M33"/>
    <mergeCell ref="O32:O33"/>
    <mergeCell ref="P32:P33"/>
    <mergeCell ref="Q32:Q33"/>
    <mergeCell ref="R32:R33"/>
    <mergeCell ref="V35:V36"/>
    <mergeCell ref="W35:W36"/>
    <mergeCell ref="X35:X36"/>
    <mergeCell ref="J29:J30"/>
    <mergeCell ref="K29:K30"/>
    <mergeCell ref="L29:L30"/>
    <mergeCell ref="M29:M30"/>
    <mergeCell ref="BT42:BU45"/>
    <mergeCell ref="AF2:AW4"/>
    <mergeCell ref="AF35:AW37"/>
    <mergeCell ref="AF29:AW31"/>
    <mergeCell ref="AG38:BB39"/>
    <mergeCell ref="AY23:AY24"/>
    <mergeCell ref="AF21:AU22"/>
    <mergeCell ref="AV21:AW22"/>
    <mergeCell ref="AY15:BE17"/>
    <mergeCell ref="AN6:AO7"/>
    <mergeCell ref="AU6:AW7"/>
    <mergeCell ref="AX7:AZ8"/>
    <mergeCell ref="AX9:AZ14"/>
    <mergeCell ref="AS10:AW11"/>
    <mergeCell ref="AO10:AP11"/>
    <mergeCell ref="BR23:BR24"/>
    <mergeCell ref="AZ25:BA26"/>
    <mergeCell ref="BB22:BC22"/>
    <mergeCell ref="BD22:BE22"/>
    <mergeCell ref="BF22:BG22"/>
    <mergeCell ref="Y35:Y36"/>
    <mergeCell ref="O26:O27"/>
    <mergeCell ref="P26:P27"/>
    <mergeCell ref="Q26:Q27"/>
    <mergeCell ref="R26:R27"/>
    <mergeCell ref="S32:S33"/>
    <mergeCell ref="T26:T27"/>
    <mergeCell ref="U26:U27"/>
    <mergeCell ref="V26:V27"/>
    <mergeCell ref="W26:W27"/>
    <mergeCell ref="Z35:Z36"/>
    <mergeCell ref="AC26:AC27"/>
    <mergeCell ref="AD26:AD27"/>
    <mergeCell ref="I35:I36"/>
    <mergeCell ref="J35:J36"/>
    <mergeCell ref="K35:K36"/>
    <mergeCell ref="L35:L36"/>
    <mergeCell ref="M35:M36"/>
    <mergeCell ref="N35:N36"/>
    <mergeCell ref="O35:O36"/>
    <mergeCell ref="P35:P36"/>
    <mergeCell ref="Q35:Q36"/>
    <mergeCell ref="R35:R36"/>
    <mergeCell ref="S35:S36"/>
    <mergeCell ref="AD35:AD36"/>
    <mergeCell ref="T35:T36"/>
    <mergeCell ref="U35:U36"/>
    <mergeCell ref="X26:X27"/>
    <mergeCell ref="Y26:Y27"/>
    <mergeCell ref="Z26:Z27"/>
    <mergeCell ref="AA35:AA36"/>
    <mergeCell ref="AB35:AB36"/>
    <mergeCell ref="AC35:AC36"/>
    <mergeCell ref="N32:N33"/>
    <mergeCell ref="AY27:AY28"/>
    <mergeCell ref="AA26:AA27"/>
    <mergeCell ref="AB26:AB27"/>
    <mergeCell ref="BL22:BM22"/>
    <mergeCell ref="BN22:BO22"/>
    <mergeCell ref="BP22:BQ22"/>
    <mergeCell ref="AY25:AY26"/>
    <mergeCell ref="AZ23:BA24"/>
    <mergeCell ref="BB23:BC24"/>
    <mergeCell ref="BD23:BE24"/>
    <mergeCell ref="BF23:BG24"/>
    <mergeCell ref="BH23:BI24"/>
    <mergeCell ref="BJ23:BK24"/>
    <mergeCell ref="BL23:BM24"/>
    <mergeCell ref="BN23:BO24"/>
    <mergeCell ref="BP23:BQ24"/>
    <mergeCell ref="BL25:BM26"/>
    <mergeCell ref="BN25:BO26"/>
    <mergeCell ref="BP25:BQ26"/>
    <mergeCell ref="BR25:BR26"/>
    <mergeCell ref="AZ27:BA28"/>
    <mergeCell ref="BB27:BC28"/>
    <mergeCell ref="BD27:BE28"/>
    <mergeCell ref="BF27:BG28"/>
    <mergeCell ref="BH27:BI28"/>
    <mergeCell ref="BJ27:BK28"/>
    <mergeCell ref="BL27:BM28"/>
    <mergeCell ref="BN27:BO28"/>
    <mergeCell ref="BP27:BQ28"/>
    <mergeCell ref="BR27:BR28"/>
    <mergeCell ref="BB25:BC26"/>
    <mergeCell ref="BD25:BE26"/>
    <mergeCell ref="BF25:BG26"/>
    <mergeCell ref="BH25:BI26"/>
    <mergeCell ref="BJ25:BK26"/>
    <mergeCell ref="BL16:BL17"/>
    <mergeCell ref="BM16:BM17"/>
    <mergeCell ref="BN16:BN17"/>
    <mergeCell ref="BO16:BO17"/>
    <mergeCell ref="BP16:BP17"/>
    <mergeCell ref="BG16:BG17"/>
    <mergeCell ref="BH16:BH17"/>
    <mergeCell ref="BI16:BI17"/>
    <mergeCell ref="BJ16:BJ17"/>
    <mergeCell ref="BK16:BK17"/>
    <mergeCell ref="BA7:BS9"/>
    <mergeCell ref="BA10:BP12"/>
    <mergeCell ref="BA6:BS6"/>
    <mergeCell ref="BN13:BS14"/>
    <mergeCell ref="BE13:BJ14"/>
    <mergeCell ref="C37:U40"/>
    <mergeCell ref="AI6:AJ7"/>
    <mergeCell ref="AK6:AL7"/>
    <mergeCell ref="AQ6:AR7"/>
    <mergeCell ref="AS6:AT7"/>
    <mergeCell ref="AI10:AI11"/>
    <mergeCell ref="AJ10:AJ11"/>
    <mergeCell ref="AM10:AM11"/>
    <mergeCell ref="AN10:AN11"/>
    <mergeCell ref="AQ10:AQ11"/>
    <mergeCell ref="AR10:AR11"/>
    <mergeCell ref="BQ16:BQ17"/>
    <mergeCell ref="BR16:BR17"/>
    <mergeCell ref="BS16:BS17"/>
    <mergeCell ref="AF16:AG17"/>
    <mergeCell ref="AH16:AI17"/>
    <mergeCell ref="AJ16:AK17"/>
    <mergeCell ref="AL16:AM17"/>
    <mergeCell ref="AN16:AO17"/>
  </mergeCells>
  <phoneticPr fontId="3"/>
  <pageMargins left="0.75" right="0.39" top="1" bottom="0.4" header="0.51200000000000001" footer="0.33"/>
  <pageSetup paperSize="9" scale="69" fitToHeight="0" orientation="landscape"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U45"/>
  <sheetViews>
    <sheetView showGridLines="0" defaultGridColor="0" colorId="12" zoomScale="60" zoomScaleNormal="60" workbookViewId="0">
      <selection activeCell="C37" sqref="C37:U40"/>
    </sheetView>
  </sheetViews>
  <sheetFormatPr defaultColWidth="1.88671875" defaultRowHeight="11.25" customHeight="1" x14ac:dyDescent="0.2"/>
  <cols>
    <col min="1" max="30" width="3.6640625" style="155" customWidth="1"/>
    <col min="31" max="31" width="1.88671875" style="155" customWidth="1"/>
    <col min="32" max="49" width="1.6640625" style="155" customWidth="1"/>
    <col min="50" max="71" width="2.6640625" style="155" customWidth="1"/>
    <col min="72" max="16384" width="1.88671875" style="155"/>
  </cols>
  <sheetData>
    <row r="2" spans="1:71" ht="11.25" customHeight="1" x14ac:dyDescent="0.2">
      <c r="A2" s="742" t="s">
        <v>116</v>
      </c>
      <c r="B2" s="742"/>
      <c r="C2" s="742"/>
      <c r="D2" s="742"/>
      <c r="E2" s="742"/>
      <c r="F2" s="742"/>
      <c r="G2" s="742"/>
      <c r="H2" s="742"/>
      <c r="I2" s="153"/>
      <c r="J2" s="154"/>
      <c r="K2" s="154"/>
      <c r="L2" s="154"/>
      <c r="M2" s="154"/>
      <c r="X2" s="709" t="s">
        <v>73</v>
      </c>
      <c r="Y2" s="710"/>
      <c r="Z2" s="710"/>
      <c r="AA2" s="710"/>
      <c r="AB2" s="710"/>
      <c r="AC2" s="710"/>
      <c r="AD2" s="710"/>
      <c r="AF2" s="156"/>
      <c r="AG2" s="157"/>
      <c r="AH2" s="749" t="s">
        <v>74</v>
      </c>
      <c r="AI2" s="749"/>
      <c r="AJ2" s="749"/>
      <c r="AK2" s="749"/>
      <c r="AL2" s="749"/>
      <c r="AM2" s="749"/>
      <c r="AN2" s="749"/>
      <c r="AO2" s="749"/>
      <c r="AP2" s="749"/>
      <c r="AQ2" s="749"/>
      <c r="AR2" s="749"/>
      <c r="AS2" s="749"/>
      <c r="AT2" s="749"/>
      <c r="AU2" s="749"/>
      <c r="AV2" s="157"/>
      <c r="AW2" s="158"/>
      <c r="AX2" s="738" t="s">
        <v>27</v>
      </c>
      <c r="AY2" s="738"/>
      <c r="AZ2" s="739"/>
      <c r="BA2" s="718" t="s">
        <v>29</v>
      </c>
      <c r="BB2" s="718"/>
      <c r="BC2" s="718"/>
      <c r="BD2" s="718"/>
      <c r="BE2" s="719"/>
      <c r="BF2" s="159"/>
      <c r="BG2" s="159"/>
      <c r="BH2" s="159"/>
      <c r="BI2" s="159"/>
      <c r="BJ2" s="159"/>
      <c r="BK2" s="159"/>
      <c r="BL2" s="159"/>
      <c r="BM2" s="159"/>
      <c r="BN2" s="159"/>
      <c r="BO2" s="729" t="s">
        <v>220</v>
      </c>
      <c r="BP2" s="730"/>
      <c r="BQ2" s="730"/>
      <c r="BR2" s="730"/>
      <c r="BS2" s="731"/>
    </row>
    <row r="3" spans="1:71" ht="11.25" customHeight="1" x14ac:dyDescent="0.2">
      <c r="A3" s="740" t="s">
        <v>118</v>
      </c>
      <c r="B3" s="740"/>
      <c r="C3" s="740"/>
      <c r="D3" s="740"/>
      <c r="E3" s="740"/>
      <c r="F3" s="740"/>
      <c r="G3" s="740"/>
      <c r="H3" s="740"/>
      <c r="I3" s="154"/>
      <c r="J3" s="154"/>
      <c r="K3" s="154"/>
      <c r="L3" s="154"/>
      <c r="M3" s="154"/>
      <c r="N3" s="160"/>
      <c r="O3" s="160"/>
      <c r="P3" s="160"/>
      <c r="Q3" s="160"/>
      <c r="R3" s="160"/>
      <c r="X3" s="710"/>
      <c r="Y3" s="710"/>
      <c r="Z3" s="710"/>
      <c r="AA3" s="710"/>
      <c r="AB3" s="710"/>
      <c r="AC3" s="710"/>
      <c r="AD3" s="710"/>
      <c r="AF3" s="161"/>
      <c r="AG3" s="162"/>
      <c r="AH3" s="750"/>
      <c r="AI3" s="750"/>
      <c r="AJ3" s="750"/>
      <c r="AK3" s="750"/>
      <c r="AL3" s="750"/>
      <c r="AM3" s="750"/>
      <c r="AN3" s="750"/>
      <c r="AO3" s="750"/>
      <c r="AP3" s="750"/>
      <c r="AQ3" s="750"/>
      <c r="AR3" s="750"/>
      <c r="AS3" s="750"/>
      <c r="AT3" s="750"/>
      <c r="AU3" s="750"/>
      <c r="AV3" s="162"/>
      <c r="AW3" s="163"/>
      <c r="AX3" s="675"/>
      <c r="AY3" s="675"/>
      <c r="AZ3" s="676"/>
      <c r="BA3" s="724"/>
      <c r="BB3" s="724"/>
      <c r="BC3" s="724"/>
      <c r="BD3" s="724"/>
      <c r="BE3" s="725"/>
      <c r="BF3" s="160"/>
      <c r="BG3" s="160"/>
      <c r="BH3" s="160"/>
      <c r="BI3" s="160"/>
      <c r="BJ3" s="160"/>
      <c r="BK3" s="160"/>
      <c r="BL3" s="160"/>
      <c r="BM3" s="160"/>
      <c r="BN3" s="160"/>
      <c r="BO3" s="732"/>
      <c r="BP3" s="733"/>
      <c r="BQ3" s="733"/>
      <c r="BR3" s="733"/>
      <c r="BS3" s="734"/>
    </row>
    <row r="4" spans="1:71" ht="11.25" customHeight="1" x14ac:dyDescent="0.2">
      <c r="A4" s="741"/>
      <c r="B4" s="741"/>
      <c r="C4" s="741"/>
      <c r="D4" s="741"/>
      <c r="E4" s="741"/>
      <c r="F4" s="741"/>
      <c r="G4" s="741"/>
      <c r="H4" s="741"/>
      <c r="I4" s="164"/>
      <c r="J4" s="164"/>
      <c r="K4" s="164"/>
      <c r="L4" s="164"/>
      <c r="M4" s="164"/>
      <c r="N4" s="160"/>
      <c r="O4" s="160"/>
      <c r="P4" s="160"/>
      <c r="Q4" s="160"/>
      <c r="R4" s="160"/>
      <c r="X4" s="711"/>
      <c r="Y4" s="711"/>
      <c r="Z4" s="711"/>
      <c r="AA4" s="711"/>
      <c r="AB4" s="711"/>
      <c r="AC4" s="711"/>
      <c r="AD4" s="711"/>
      <c r="AF4" s="165"/>
      <c r="AG4" s="166"/>
      <c r="AH4" s="751"/>
      <c r="AI4" s="751"/>
      <c r="AJ4" s="751"/>
      <c r="AK4" s="751"/>
      <c r="AL4" s="751"/>
      <c r="AM4" s="751"/>
      <c r="AN4" s="751"/>
      <c r="AO4" s="751"/>
      <c r="AP4" s="751"/>
      <c r="AQ4" s="751"/>
      <c r="AR4" s="751"/>
      <c r="AS4" s="751"/>
      <c r="AT4" s="751"/>
      <c r="AU4" s="751"/>
      <c r="AV4" s="166"/>
      <c r="AW4" s="167"/>
      <c r="AX4" s="675"/>
      <c r="AY4" s="675"/>
      <c r="AZ4" s="676"/>
      <c r="BA4" s="735" t="s">
        <v>30</v>
      </c>
      <c r="BB4" s="736"/>
      <c r="BC4" s="736"/>
      <c r="BD4" s="736"/>
      <c r="BE4" s="736"/>
      <c r="BF4" s="736"/>
      <c r="BG4" s="736"/>
      <c r="BH4" s="160"/>
      <c r="BI4" s="160"/>
      <c r="BJ4" s="160"/>
      <c r="BK4" s="160"/>
      <c r="BL4" s="160"/>
      <c r="BM4" s="160"/>
      <c r="BN4" s="160"/>
      <c r="BO4" s="160"/>
      <c r="BP4" s="160"/>
      <c r="BQ4" s="160"/>
      <c r="BR4" s="160"/>
      <c r="BS4" s="168"/>
    </row>
    <row r="5" spans="1:71" ht="11.25" customHeight="1" thickBot="1" x14ac:dyDescent="0.2">
      <c r="A5" s="743" t="s">
        <v>15</v>
      </c>
      <c r="B5" s="744"/>
      <c r="C5" s="169"/>
      <c r="D5" s="170">
        <v>93</v>
      </c>
      <c r="E5" s="171">
        <v>94</v>
      </c>
      <c r="F5" s="159"/>
      <c r="G5" s="159"/>
      <c r="H5" s="159"/>
      <c r="I5" s="159"/>
      <c r="J5" s="159"/>
      <c r="K5" s="159"/>
      <c r="L5" s="159"/>
      <c r="M5" s="159"/>
      <c r="N5" s="159"/>
      <c r="O5" s="159"/>
      <c r="P5" s="159"/>
      <c r="Q5" s="159"/>
      <c r="R5" s="159"/>
      <c r="S5" s="159"/>
      <c r="T5" s="159"/>
      <c r="U5" s="159"/>
      <c r="V5" s="159"/>
      <c r="W5" s="159"/>
      <c r="X5" s="159"/>
      <c r="Y5" s="159"/>
      <c r="Z5" s="159"/>
      <c r="AA5" s="159"/>
      <c r="AB5" s="159"/>
      <c r="AC5" s="159"/>
      <c r="AD5" s="172"/>
      <c r="AE5" s="160"/>
      <c r="AF5" s="173"/>
      <c r="AG5" s="174"/>
      <c r="AH5" s="174"/>
      <c r="AI5" s="174">
        <v>11</v>
      </c>
      <c r="AJ5" s="174"/>
      <c r="AK5" s="174"/>
      <c r="AL5" s="174">
        <v>12</v>
      </c>
      <c r="AM5" s="174"/>
      <c r="AN5" s="174"/>
      <c r="AO5" s="174"/>
      <c r="AP5" s="174"/>
      <c r="AQ5" s="174">
        <v>13</v>
      </c>
      <c r="AR5" s="174"/>
      <c r="AS5" s="174"/>
      <c r="AT5" s="174">
        <v>14</v>
      </c>
      <c r="AU5" s="174"/>
      <c r="AV5" s="174"/>
      <c r="AW5" s="175"/>
      <c r="AX5" s="674"/>
      <c r="AY5" s="675"/>
      <c r="AZ5" s="676"/>
      <c r="BA5" s="735"/>
      <c r="BB5" s="736"/>
      <c r="BC5" s="736"/>
      <c r="BD5" s="736"/>
      <c r="BE5" s="736"/>
      <c r="BF5" s="736"/>
      <c r="BG5" s="736"/>
      <c r="BH5" s="160"/>
      <c r="BI5" s="160"/>
      <c r="BJ5" s="160"/>
      <c r="BK5" s="160"/>
      <c r="BL5" s="160"/>
      <c r="BM5" s="160"/>
      <c r="BN5" s="160"/>
      <c r="BO5" s="160"/>
      <c r="BP5" s="160"/>
      <c r="BQ5" s="160"/>
      <c r="BR5" s="160"/>
      <c r="BS5" s="168"/>
    </row>
    <row r="6" spans="1:71" ht="17.25" customHeight="1" x14ac:dyDescent="0.15">
      <c r="A6" s="745"/>
      <c r="B6" s="746"/>
      <c r="C6" s="176"/>
      <c r="D6" s="627" t="str">
        <f>入力!P21</f>
        <v/>
      </c>
      <c r="E6" s="715">
        <v>1</v>
      </c>
      <c r="F6" s="714" t="s">
        <v>63</v>
      </c>
      <c r="G6" s="713"/>
      <c r="H6" s="713"/>
      <c r="I6" s="713"/>
      <c r="J6" s="713"/>
      <c r="K6" s="713"/>
      <c r="L6" s="713"/>
      <c r="M6" s="713"/>
      <c r="N6" s="713"/>
      <c r="O6" s="177"/>
      <c r="P6" s="627" t="str">
        <f>入力!U21</f>
        <v/>
      </c>
      <c r="Q6" s="715">
        <v>6</v>
      </c>
      <c r="R6" s="712" t="s">
        <v>71</v>
      </c>
      <c r="S6" s="737"/>
      <c r="T6" s="737"/>
      <c r="U6" s="737"/>
      <c r="V6" s="737"/>
      <c r="W6" s="737"/>
      <c r="X6" s="737"/>
      <c r="Y6" s="737"/>
      <c r="Z6" s="737"/>
      <c r="AA6" s="737"/>
      <c r="AB6" s="737"/>
      <c r="AC6" s="178"/>
      <c r="AD6" s="179"/>
      <c r="AE6" s="160"/>
      <c r="AF6" s="720" t="str">
        <f>入力!W22&amp;入力!X22</f>
        <v/>
      </c>
      <c r="AG6" s="721"/>
      <c r="AH6" s="722"/>
      <c r="AI6" s="437" t="str">
        <f>入力!$W$23</f>
        <v/>
      </c>
      <c r="AJ6" s="438"/>
      <c r="AK6" s="441" t="str">
        <f>入力!$X$23</f>
        <v/>
      </c>
      <c r="AL6" s="442"/>
      <c r="AM6" s="60"/>
      <c r="AN6" s="511" t="s">
        <v>36</v>
      </c>
      <c r="AO6" s="511"/>
      <c r="AP6" s="46"/>
      <c r="AQ6" s="437" t="str">
        <f>入力!$W$24</f>
        <v/>
      </c>
      <c r="AR6" s="438"/>
      <c r="AS6" s="441" t="str">
        <f>入力!$X$24</f>
        <v/>
      </c>
      <c r="AT6" s="442"/>
      <c r="AU6" s="720" t="s">
        <v>69</v>
      </c>
      <c r="AV6" s="721"/>
      <c r="AW6" s="722"/>
      <c r="AX6" s="674"/>
      <c r="AY6" s="675"/>
      <c r="AZ6" s="676"/>
      <c r="BA6" s="423" t="str">
        <f>T(入力!X16)</f>
        <v/>
      </c>
      <c r="BB6" s="424"/>
      <c r="BC6" s="424"/>
      <c r="BD6" s="424"/>
      <c r="BE6" s="424"/>
      <c r="BF6" s="424"/>
      <c r="BG6" s="424"/>
      <c r="BH6" s="424"/>
      <c r="BI6" s="424"/>
      <c r="BJ6" s="424"/>
      <c r="BK6" s="424"/>
      <c r="BL6" s="424"/>
      <c r="BM6" s="424"/>
      <c r="BN6" s="424"/>
      <c r="BO6" s="424"/>
      <c r="BP6" s="424"/>
      <c r="BQ6" s="424"/>
      <c r="BR6" s="424"/>
      <c r="BS6" s="425"/>
    </row>
    <row r="7" spans="1:71" ht="14.25" customHeight="1" thickBot="1" x14ac:dyDescent="0.2">
      <c r="A7" s="745"/>
      <c r="B7" s="746"/>
      <c r="C7" s="176"/>
      <c r="D7" s="628"/>
      <c r="E7" s="716"/>
      <c r="F7" s="714"/>
      <c r="G7" s="713"/>
      <c r="H7" s="713"/>
      <c r="I7" s="713"/>
      <c r="J7" s="713"/>
      <c r="K7" s="713"/>
      <c r="L7" s="713"/>
      <c r="M7" s="713"/>
      <c r="N7" s="713"/>
      <c r="O7" s="177"/>
      <c r="P7" s="628"/>
      <c r="Q7" s="716"/>
      <c r="R7" s="712"/>
      <c r="S7" s="737"/>
      <c r="T7" s="737"/>
      <c r="U7" s="737"/>
      <c r="V7" s="737"/>
      <c r="W7" s="737"/>
      <c r="X7" s="737"/>
      <c r="Y7" s="737"/>
      <c r="Z7" s="737"/>
      <c r="AA7" s="737"/>
      <c r="AB7" s="737"/>
      <c r="AC7" s="178"/>
      <c r="AD7" s="179"/>
      <c r="AE7" s="160"/>
      <c r="AF7" s="720"/>
      <c r="AG7" s="721"/>
      <c r="AH7" s="722"/>
      <c r="AI7" s="439"/>
      <c r="AJ7" s="440"/>
      <c r="AK7" s="440"/>
      <c r="AL7" s="443"/>
      <c r="AM7" s="60"/>
      <c r="AN7" s="511"/>
      <c r="AO7" s="511"/>
      <c r="AP7" s="46"/>
      <c r="AQ7" s="439"/>
      <c r="AR7" s="440"/>
      <c r="AS7" s="440"/>
      <c r="AT7" s="443"/>
      <c r="AU7" s="720"/>
      <c r="AV7" s="721"/>
      <c r="AW7" s="722"/>
      <c r="AX7" s="720" t="s">
        <v>31</v>
      </c>
      <c r="AY7" s="721"/>
      <c r="AZ7" s="722"/>
      <c r="BA7" s="416" t="str">
        <f>T(入力!X17)</f>
        <v/>
      </c>
      <c r="BB7" s="417"/>
      <c r="BC7" s="417"/>
      <c r="BD7" s="417"/>
      <c r="BE7" s="417"/>
      <c r="BF7" s="417"/>
      <c r="BG7" s="417"/>
      <c r="BH7" s="417"/>
      <c r="BI7" s="417"/>
      <c r="BJ7" s="417"/>
      <c r="BK7" s="417"/>
      <c r="BL7" s="417"/>
      <c r="BM7" s="417"/>
      <c r="BN7" s="417"/>
      <c r="BO7" s="417"/>
      <c r="BP7" s="417"/>
      <c r="BQ7" s="417"/>
      <c r="BR7" s="417"/>
      <c r="BS7" s="418"/>
    </row>
    <row r="8" spans="1:71" ht="15" thickBot="1" x14ac:dyDescent="0.2">
      <c r="A8" s="745"/>
      <c r="B8" s="746"/>
      <c r="C8" s="176"/>
      <c r="D8" s="61"/>
      <c r="E8" s="171"/>
      <c r="F8" s="177"/>
      <c r="G8" s="177"/>
      <c r="H8" s="177"/>
      <c r="I8" s="177"/>
      <c r="J8" s="177"/>
      <c r="K8" s="177"/>
      <c r="L8" s="177"/>
      <c r="M8" s="177"/>
      <c r="N8" s="177"/>
      <c r="O8" s="177"/>
      <c r="P8" s="57"/>
      <c r="Q8" s="180"/>
      <c r="R8" s="177"/>
      <c r="S8" s="177"/>
      <c r="T8" s="177"/>
      <c r="U8" s="177"/>
      <c r="V8" s="177"/>
      <c r="W8" s="177"/>
      <c r="X8" s="177"/>
      <c r="Y8" s="177"/>
      <c r="Z8" s="177"/>
      <c r="AA8" s="177"/>
      <c r="AB8" s="177"/>
      <c r="AC8" s="177"/>
      <c r="AD8" s="168"/>
      <c r="AE8" s="160"/>
      <c r="AF8" s="181"/>
      <c r="AG8" s="182"/>
      <c r="AH8" s="182"/>
      <c r="AI8" s="182"/>
      <c r="AJ8" s="182"/>
      <c r="AK8" s="182"/>
      <c r="AL8" s="182"/>
      <c r="AM8" s="182"/>
      <c r="AN8" s="182"/>
      <c r="AO8" s="182"/>
      <c r="AP8" s="182"/>
      <c r="AQ8" s="182"/>
      <c r="AR8" s="182"/>
      <c r="AS8" s="182"/>
      <c r="AT8" s="182"/>
      <c r="AU8" s="182"/>
      <c r="AV8" s="182"/>
      <c r="AW8" s="183"/>
      <c r="AX8" s="720"/>
      <c r="AY8" s="721"/>
      <c r="AZ8" s="722"/>
      <c r="BA8" s="419"/>
      <c r="BB8" s="417"/>
      <c r="BC8" s="417"/>
      <c r="BD8" s="417"/>
      <c r="BE8" s="417"/>
      <c r="BF8" s="417"/>
      <c r="BG8" s="417"/>
      <c r="BH8" s="417"/>
      <c r="BI8" s="417"/>
      <c r="BJ8" s="417"/>
      <c r="BK8" s="417"/>
      <c r="BL8" s="417"/>
      <c r="BM8" s="417"/>
      <c r="BN8" s="417"/>
      <c r="BO8" s="417"/>
      <c r="BP8" s="417"/>
      <c r="BQ8" s="417"/>
      <c r="BR8" s="417"/>
      <c r="BS8" s="418"/>
    </row>
    <row r="9" spans="1:71" ht="13.5" customHeight="1" x14ac:dyDescent="0.15">
      <c r="A9" s="745"/>
      <c r="B9" s="746"/>
      <c r="C9" s="176"/>
      <c r="D9" s="627" t="str">
        <f>入力!Q21</f>
        <v/>
      </c>
      <c r="E9" s="715">
        <v>2</v>
      </c>
      <c r="F9" s="714" t="s">
        <v>13</v>
      </c>
      <c r="G9" s="713"/>
      <c r="H9" s="713"/>
      <c r="I9" s="713"/>
      <c r="J9" s="713"/>
      <c r="K9" s="713"/>
      <c r="L9" s="713"/>
      <c r="M9" s="713"/>
      <c r="N9" s="713"/>
      <c r="O9" s="177"/>
      <c r="P9" s="627" t="str">
        <f>入力!V21</f>
        <v/>
      </c>
      <c r="Q9" s="715">
        <v>7</v>
      </c>
      <c r="R9" s="714" t="s">
        <v>14</v>
      </c>
      <c r="S9" s="713"/>
      <c r="T9" s="713"/>
      <c r="U9" s="713"/>
      <c r="V9" s="713"/>
      <c r="W9" s="713"/>
      <c r="X9" s="713"/>
      <c r="Y9" s="713"/>
      <c r="Z9" s="713"/>
      <c r="AA9" s="713"/>
      <c r="AB9" s="713"/>
      <c r="AC9" s="184"/>
      <c r="AD9" s="185"/>
      <c r="AE9" s="160"/>
      <c r="AF9" s="186"/>
      <c r="AG9" s="187"/>
      <c r="AH9" s="187"/>
      <c r="AI9" s="187"/>
      <c r="AJ9" s="187"/>
      <c r="AK9" s="187"/>
      <c r="AL9" s="187"/>
      <c r="AM9" s="187"/>
      <c r="AN9" s="187"/>
      <c r="AO9" s="187"/>
      <c r="AP9" s="187"/>
      <c r="AQ9" s="187"/>
      <c r="AR9" s="187"/>
      <c r="AS9" s="187"/>
      <c r="AT9" s="187"/>
      <c r="AU9" s="187"/>
      <c r="AV9" s="187"/>
      <c r="AW9" s="188"/>
      <c r="AX9" s="674" t="s">
        <v>28</v>
      </c>
      <c r="AY9" s="675"/>
      <c r="AZ9" s="676"/>
      <c r="BA9" s="419"/>
      <c r="BB9" s="417"/>
      <c r="BC9" s="417"/>
      <c r="BD9" s="417"/>
      <c r="BE9" s="417"/>
      <c r="BF9" s="417"/>
      <c r="BG9" s="417"/>
      <c r="BH9" s="417"/>
      <c r="BI9" s="417"/>
      <c r="BJ9" s="417"/>
      <c r="BK9" s="417"/>
      <c r="BL9" s="417"/>
      <c r="BM9" s="417"/>
      <c r="BN9" s="417"/>
      <c r="BO9" s="417"/>
      <c r="BP9" s="417"/>
      <c r="BQ9" s="417"/>
      <c r="BR9" s="417"/>
      <c r="BS9" s="418"/>
    </row>
    <row r="10" spans="1:71" ht="14.25" customHeight="1" thickBot="1" x14ac:dyDescent="0.25">
      <c r="A10" s="745"/>
      <c r="B10" s="746"/>
      <c r="C10" s="176"/>
      <c r="D10" s="628"/>
      <c r="E10" s="716"/>
      <c r="F10" s="714"/>
      <c r="G10" s="713"/>
      <c r="H10" s="713"/>
      <c r="I10" s="713"/>
      <c r="J10" s="713"/>
      <c r="K10" s="713"/>
      <c r="L10" s="713"/>
      <c r="M10" s="713"/>
      <c r="N10" s="713"/>
      <c r="O10" s="189"/>
      <c r="P10" s="628"/>
      <c r="Q10" s="716"/>
      <c r="R10" s="714"/>
      <c r="S10" s="713"/>
      <c r="T10" s="713"/>
      <c r="U10" s="713"/>
      <c r="V10" s="713"/>
      <c r="W10" s="713"/>
      <c r="X10" s="713"/>
      <c r="Y10" s="713"/>
      <c r="Z10" s="713"/>
      <c r="AA10" s="713"/>
      <c r="AB10" s="713"/>
      <c r="AC10" s="184"/>
      <c r="AD10" s="185"/>
      <c r="AE10" s="190"/>
      <c r="AF10" s="699" t="str">
        <f>入力!W25&amp;入力!X25</f>
        <v/>
      </c>
      <c r="AG10" s="700"/>
      <c r="AH10" s="701"/>
      <c r="AI10" s="444" t="str">
        <f>入力!$W$26</f>
        <v/>
      </c>
      <c r="AJ10" s="446" t="str">
        <f>入力!$X$26</f>
        <v/>
      </c>
      <c r="AK10" s="532" t="s">
        <v>36</v>
      </c>
      <c r="AL10" s="534"/>
      <c r="AM10" s="444" t="str">
        <f>入力!$W$27</f>
        <v/>
      </c>
      <c r="AN10" s="446" t="str">
        <f>入力!$X$27</f>
        <v/>
      </c>
      <c r="AO10" s="532" t="s">
        <v>70</v>
      </c>
      <c r="AP10" s="534"/>
      <c r="AQ10" s="444" t="str">
        <f>入力!$Z$27</f>
        <v/>
      </c>
      <c r="AR10" s="446" t="str">
        <f>入力!$AA$27</f>
        <v/>
      </c>
      <c r="AS10" s="699" t="s">
        <v>37</v>
      </c>
      <c r="AT10" s="700"/>
      <c r="AU10" s="700"/>
      <c r="AV10" s="700"/>
      <c r="AW10" s="701"/>
      <c r="AX10" s="674"/>
      <c r="AY10" s="675"/>
      <c r="AZ10" s="676"/>
      <c r="BA10" s="420" t="str">
        <f>T(入力!X15)</f>
        <v/>
      </c>
      <c r="BB10" s="421"/>
      <c r="BC10" s="421"/>
      <c r="BD10" s="421"/>
      <c r="BE10" s="421"/>
      <c r="BF10" s="421"/>
      <c r="BG10" s="421"/>
      <c r="BH10" s="421"/>
      <c r="BI10" s="421"/>
      <c r="BJ10" s="421"/>
      <c r="BK10" s="421"/>
      <c r="BL10" s="421"/>
      <c r="BM10" s="421"/>
      <c r="BN10" s="421"/>
      <c r="BO10" s="421"/>
      <c r="BP10" s="421"/>
      <c r="BQ10" s="73"/>
      <c r="BR10" s="73"/>
      <c r="BS10" s="49"/>
    </row>
    <row r="11" spans="1:71" ht="15" thickBot="1" x14ac:dyDescent="0.25">
      <c r="A11" s="745"/>
      <c r="B11" s="746"/>
      <c r="C11" s="176"/>
      <c r="D11" s="61"/>
      <c r="E11" s="171"/>
      <c r="F11" s="191"/>
      <c r="G11" s="191"/>
      <c r="H11" s="191"/>
      <c r="I11" s="191"/>
      <c r="J11" s="191"/>
      <c r="K11" s="191"/>
      <c r="L11" s="191"/>
      <c r="M11" s="191"/>
      <c r="N11" s="191"/>
      <c r="O11" s="189"/>
      <c r="P11" s="72"/>
      <c r="Q11" s="180"/>
      <c r="R11" s="177"/>
      <c r="S11" s="192"/>
      <c r="T11" s="192"/>
      <c r="U11" s="192"/>
      <c r="V11" s="192"/>
      <c r="W11" s="192"/>
      <c r="X11" s="192"/>
      <c r="Y11" s="192"/>
      <c r="Z11" s="192"/>
      <c r="AA11" s="192"/>
      <c r="AB11" s="192"/>
      <c r="AC11" s="178"/>
      <c r="AD11" s="179"/>
      <c r="AE11" s="190"/>
      <c r="AF11" s="699"/>
      <c r="AG11" s="700"/>
      <c r="AH11" s="701"/>
      <c r="AI11" s="445"/>
      <c r="AJ11" s="447"/>
      <c r="AK11" s="532"/>
      <c r="AL11" s="534"/>
      <c r="AM11" s="445"/>
      <c r="AN11" s="447"/>
      <c r="AO11" s="532"/>
      <c r="AP11" s="534"/>
      <c r="AQ11" s="445"/>
      <c r="AR11" s="447"/>
      <c r="AS11" s="699"/>
      <c r="AT11" s="700"/>
      <c r="AU11" s="700"/>
      <c r="AV11" s="700"/>
      <c r="AW11" s="701"/>
      <c r="AX11" s="674"/>
      <c r="AY11" s="675"/>
      <c r="AZ11" s="676"/>
      <c r="BA11" s="422"/>
      <c r="BB11" s="421"/>
      <c r="BC11" s="421"/>
      <c r="BD11" s="421"/>
      <c r="BE11" s="421"/>
      <c r="BF11" s="421"/>
      <c r="BG11" s="421"/>
      <c r="BH11" s="421"/>
      <c r="BI11" s="421"/>
      <c r="BJ11" s="421"/>
      <c r="BK11" s="421"/>
      <c r="BL11" s="421"/>
      <c r="BM11" s="421"/>
      <c r="BN11" s="421"/>
      <c r="BO11" s="421"/>
      <c r="BP11" s="421"/>
      <c r="BQ11" s="73"/>
      <c r="BR11" s="73"/>
      <c r="BS11" s="49"/>
    </row>
    <row r="12" spans="1:71" ht="13.5" customHeight="1" x14ac:dyDescent="0.15">
      <c r="A12" s="745"/>
      <c r="B12" s="746"/>
      <c r="C12" s="176"/>
      <c r="D12" s="627" t="str">
        <f>入力!R21</f>
        <v/>
      </c>
      <c r="E12" s="715">
        <v>3</v>
      </c>
      <c r="F12" s="712" t="s">
        <v>72</v>
      </c>
      <c r="G12" s="713"/>
      <c r="H12" s="713"/>
      <c r="I12" s="713"/>
      <c r="J12" s="713"/>
      <c r="K12" s="713"/>
      <c r="L12" s="713"/>
      <c r="M12" s="713"/>
      <c r="N12" s="713"/>
      <c r="O12" s="189"/>
      <c r="P12" s="627" t="str">
        <f>入力!W21</f>
        <v/>
      </c>
      <c r="Q12" s="715">
        <v>8</v>
      </c>
      <c r="R12" s="714" t="s">
        <v>66</v>
      </c>
      <c r="S12" s="713"/>
      <c r="T12" s="713"/>
      <c r="U12" s="713"/>
      <c r="V12" s="713"/>
      <c r="W12" s="713"/>
      <c r="X12" s="713"/>
      <c r="Y12" s="713"/>
      <c r="Z12" s="713"/>
      <c r="AA12" s="713"/>
      <c r="AB12" s="713"/>
      <c r="AC12" s="178"/>
      <c r="AD12" s="179"/>
      <c r="AE12" s="190"/>
      <c r="AF12" s="193"/>
      <c r="AG12" s="194"/>
      <c r="AH12" s="194"/>
      <c r="AI12" s="194"/>
      <c r="AJ12" s="194"/>
      <c r="AK12" s="194"/>
      <c r="AL12" s="194"/>
      <c r="AM12" s="194"/>
      <c r="AN12" s="194"/>
      <c r="AO12" s="194"/>
      <c r="AP12" s="194"/>
      <c r="AQ12" s="194"/>
      <c r="AR12" s="194"/>
      <c r="AS12" s="194"/>
      <c r="AT12" s="194"/>
      <c r="AU12" s="194"/>
      <c r="AV12" s="194"/>
      <c r="AW12" s="195"/>
      <c r="AX12" s="674"/>
      <c r="AY12" s="675"/>
      <c r="AZ12" s="676"/>
      <c r="BA12" s="422"/>
      <c r="BB12" s="421"/>
      <c r="BC12" s="421"/>
      <c r="BD12" s="421"/>
      <c r="BE12" s="421"/>
      <c r="BF12" s="421"/>
      <c r="BG12" s="421"/>
      <c r="BH12" s="421"/>
      <c r="BI12" s="421"/>
      <c r="BJ12" s="421"/>
      <c r="BK12" s="421"/>
      <c r="BL12" s="421"/>
      <c r="BM12" s="421"/>
      <c r="BN12" s="421"/>
      <c r="BO12" s="421"/>
      <c r="BP12" s="421"/>
      <c r="BQ12" s="46"/>
      <c r="BR12" s="46"/>
      <c r="BS12" s="49"/>
    </row>
    <row r="13" spans="1:71" ht="14.25" customHeight="1" thickBot="1" x14ac:dyDescent="0.25">
      <c r="A13" s="745"/>
      <c r="B13" s="746"/>
      <c r="C13" s="176"/>
      <c r="D13" s="628"/>
      <c r="E13" s="716"/>
      <c r="F13" s="714"/>
      <c r="G13" s="713"/>
      <c r="H13" s="713"/>
      <c r="I13" s="713"/>
      <c r="J13" s="713"/>
      <c r="K13" s="713"/>
      <c r="L13" s="713"/>
      <c r="M13" s="713"/>
      <c r="N13" s="713"/>
      <c r="O13" s="196"/>
      <c r="P13" s="628"/>
      <c r="Q13" s="716"/>
      <c r="R13" s="714"/>
      <c r="S13" s="713"/>
      <c r="T13" s="713"/>
      <c r="U13" s="713"/>
      <c r="V13" s="713"/>
      <c r="W13" s="713"/>
      <c r="X13" s="713"/>
      <c r="Y13" s="713"/>
      <c r="Z13" s="713"/>
      <c r="AA13" s="713"/>
      <c r="AB13" s="713"/>
      <c r="AC13" s="178"/>
      <c r="AD13" s="179"/>
      <c r="AE13" s="160"/>
      <c r="AF13" s="695" t="s">
        <v>26</v>
      </c>
      <c r="AG13" s="696"/>
      <c r="AH13" s="696"/>
      <c r="AI13" s="696"/>
      <c r="AJ13" s="696"/>
      <c r="AK13" s="696"/>
      <c r="AL13" s="696"/>
      <c r="AM13" s="696"/>
      <c r="AN13" s="696"/>
      <c r="AO13" s="696"/>
      <c r="AP13" s="696"/>
      <c r="AQ13" s="696"/>
      <c r="AR13" s="696"/>
      <c r="AS13" s="696"/>
      <c r="AT13" s="696"/>
      <c r="AU13" s="696"/>
      <c r="AV13" s="696"/>
      <c r="AW13" s="696"/>
      <c r="AX13" s="674"/>
      <c r="AY13" s="675"/>
      <c r="AZ13" s="676"/>
      <c r="BA13" s="80"/>
      <c r="BB13" s="60"/>
      <c r="BC13" s="60"/>
      <c r="BD13" s="81"/>
      <c r="BE13" s="426" t="str">
        <f>T(入力!C18)</f>
        <v/>
      </c>
      <c r="BF13" s="427"/>
      <c r="BG13" s="427"/>
      <c r="BH13" s="427"/>
      <c r="BI13" s="427"/>
      <c r="BJ13" s="427"/>
      <c r="BK13" s="46"/>
      <c r="BL13" s="46"/>
      <c r="BM13" s="46"/>
      <c r="BN13" s="426" t="str">
        <f>T(入力!C19)</f>
        <v/>
      </c>
      <c r="BO13" s="427"/>
      <c r="BP13" s="427"/>
      <c r="BQ13" s="427"/>
      <c r="BR13" s="427"/>
      <c r="BS13" s="428"/>
    </row>
    <row r="14" spans="1:71" ht="15" thickBot="1" x14ac:dyDescent="0.25">
      <c r="A14" s="745"/>
      <c r="B14" s="746"/>
      <c r="C14" s="176"/>
      <c r="D14" s="61"/>
      <c r="E14" s="171"/>
      <c r="F14" s="177"/>
      <c r="G14" s="177"/>
      <c r="H14" s="177"/>
      <c r="I14" s="177"/>
      <c r="J14" s="177"/>
      <c r="K14" s="177"/>
      <c r="L14" s="177"/>
      <c r="M14" s="177"/>
      <c r="N14" s="177"/>
      <c r="O14" s="177"/>
      <c r="P14" s="57"/>
      <c r="Q14" s="180"/>
      <c r="R14" s="177"/>
      <c r="S14" s="177"/>
      <c r="T14" s="177"/>
      <c r="U14" s="177"/>
      <c r="V14" s="177"/>
      <c r="W14" s="177"/>
      <c r="X14" s="177"/>
      <c r="Y14" s="177"/>
      <c r="Z14" s="177"/>
      <c r="AA14" s="177"/>
      <c r="AB14" s="177"/>
      <c r="AC14" s="184"/>
      <c r="AD14" s="185"/>
      <c r="AE14" s="160"/>
      <c r="AF14" s="697"/>
      <c r="AG14" s="698"/>
      <c r="AH14" s="698"/>
      <c r="AI14" s="698"/>
      <c r="AJ14" s="698"/>
      <c r="AK14" s="698"/>
      <c r="AL14" s="698"/>
      <c r="AM14" s="698"/>
      <c r="AN14" s="698"/>
      <c r="AO14" s="698"/>
      <c r="AP14" s="698"/>
      <c r="AQ14" s="698"/>
      <c r="AR14" s="698"/>
      <c r="AS14" s="698"/>
      <c r="AT14" s="698"/>
      <c r="AU14" s="698"/>
      <c r="AV14" s="698"/>
      <c r="AW14" s="698"/>
      <c r="AX14" s="674"/>
      <c r="AY14" s="675"/>
      <c r="AZ14" s="676"/>
      <c r="BA14" s="64" t="s">
        <v>95</v>
      </c>
      <c r="BB14" s="65"/>
      <c r="BC14" s="65"/>
      <c r="BD14" s="82"/>
      <c r="BE14" s="429"/>
      <c r="BF14" s="429"/>
      <c r="BG14" s="429"/>
      <c r="BH14" s="429"/>
      <c r="BI14" s="429"/>
      <c r="BJ14" s="429"/>
      <c r="BK14" s="46" t="s">
        <v>94</v>
      </c>
      <c r="BL14" s="46"/>
      <c r="BM14" s="46"/>
      <c r="BN14" s="429"/>
      <c r="BO14" s="429"/>
      <c r="BP14" s="429"/>
      <c r="BQ14" s="429"/>
      <c r="BR14" s="429"/>
      <c r="BS14" s="430"/>
    </row>
    <row r="15" spans="1:71" ht="13.5" customHeight="1" x14ac:dyDescent="0.2">
      <c r="A15" s="745"/>
      <c r="B15" s="746"/>
      <c r="C15" s="176"/>
      <c r="D15" s="627" t="str">
        <f>入力!S21</f>
        <v/>
      </c>
      <c r="E15" s="715">
        <v>4</v>
      </c>
      <c r="F15" s="714" t="s">
        <v>65</v>
      </c>
      <c r="G15" s="713"/>
      <c r="H15" s="713"/>
      <c r="I15" s="713"/>
      <c r="J15" s="713"/>
      <c r="K15" s="713"/>
      <c r="L15" s="713"/>
      <c r="M15" s="713"/>
      <c r="N15" s="713"/>
      <c r="O15" s="177"/>
      <c r="P15" s="627" t="str">
        <f>入力!X21</f>
        <v/>
      </c>
      <c r="Q15" s="715">
        <v>9</v>
      </c>
      <c r="R15" s="714" t="s">
        <v>67</v>
      </c>
      <c r="S15" s="713"/>
      <c r="T15" s="713"/>
      <c r="U15" s="713"/>
      <c r="V15" s="713"/>
      <c r="W15" s="713"/>
      <c r="X15" s="713"/>
      <c r="Y15" s="713"/>
      <c r="Z15" s="713"/>
      <c r="AA15" s="713"/>
      <c r="AB15" s="713"/>
      <c r="AC15" s="178"/>
      <c r="AD15" s="179"/>
      <c r="AE15" s="160"/>
      <c r="AF15" s="197">
        <v>15</v>
      </c>
      <c r="AG15" s="198"/>
      <c r="AH15" s="198"/>
      <c r="AI15" s="198"/>
      <c r="AJ15" s="198"/>
      <c r="AK15" s="198"/>
      <c r="AL15" s="198"/>
      <c r="AM15" s="198"/>
      <c r="AN15" s="198"/>
      <c r="AO15" s="198"/>
      <c r="AP15" s="198"/>
      <c r="AQ15" s="198"/>
      <c r="AR15" s="198"/>
      <c r="AS15" s="198"/>
      <c r="AT15" s="198"/>
      <c r="AU15" s="198"/>
      <c r="AV15" s="198"/>
      <c r="AW15" s="199">
        <v>23</v>
      </c>
      <c r="AX15" s="200"/>
      <c r="AY15" s="671" t="s">
        <v>68</v>
      </c>
      <c r="AZ15" s="671"/>
      <c r="BA15" s="671"/>
      <c r="BB15" s="671"/>
      <c r="BC15" s="671"/>
      <c r="BD15" s="671"/>
      <c r="BE15" s="671"/>
      <c r="BF15" s="201"/>
      <c r="BG15" s="197">
        <v>24</v>
      </c>
      <c r="BH15" s="171"/>
      <c r="BI15" s="171"/>
      <c r="BJ15" s="171"/>
      <c r="BK15" s="171"/>
      <c r="BL15" s="171"/>
      <c r="BM15" s="171"/>
      <c r="BN15" s="171"/>
      <c r="BO15" s="171"/>
      <c r="BP15" s="171"/>
      <c r="BQ15" s="171"/>
      <c r="BR15" s="171"/>
      <c r="BS15" s="199">
        <v>36</v>
      </c>
    </row>
    <row r="16" spans="1:71" ht="14.25" customHeight="1" thickBot="1" x14ac:dyDescent="0.25">
      <c r="A16" s="745"/>
      <c r="B16" s="746"/>
      <c r="C16" s="176"/>
      <c r="D16" s="628"/>
      <c r="E16" s="716"/>
      <c r="F16" s="714"/>
      <c r="G16" s="713"/>
      <c r="H16" s="713"/>
      <c r="I16" s="713"/>
      <c r="J16" s="713"/>
      <c r="K16" s="713"/>
      <c r="L16" s="713"/>
      <c r="M16" s="713"/>
      <c r="N16" s="713"/>
      <c r="O16" s="177"/>
      <c r="P16" s="628"/>
      <c r="Q16" s="716"/>
      <c r="R16" s="714"/>
      <c r="S16" s="713"/>
      <c r="T16" s="713"/>
      <c r="U16" s="713"/>
      <c r="V16" s="713"/>
      <c r="W16" s="713"/>
      <c r="X16" s="713"/>
      <c r="Y16" s="713"/>
      <c r="Z16" s="713"/>
      <c r="AA16" s="713"/>
      <c r="AB16" s="713"/>
      <c r="AC16" s="178"/>
      <c r="AD16" s="179"/>
      <c r="AE16" s="160"/>
      <c r="AF16" s="452" t="str">
        <f>入力!$P$13</f>
        <v/>
      </c>
      <c r="AG16" s="453"/>
      <c r="AH16" s="448" t="str">
        <f>入力!$Q$13</f>
        <v/>
      </c>
      <c r="AI16" s="453"/>
      <c r="AJ16" s="448" t="str">
        <f>入力!$R$13</f>
        <v/>
      </c>
      <c r="AK16" s="453"/>
      <c r="AL16" s="448" t="str">
        <f>入力!$S$13</f>
        <v/>
      </c>
      <c r="AM16" s="453"/>
      <c r="AN16" s="448" t="str">
        <f>入力!$T$13</f>
        <v/>
      </c>
      <c r="AO16" s="453"/>
      <c r="AP16" s="448" t="str">
        <f>入力!$U$13</f>
        <v/>
      </c>
      <c r="AQ16" s="453"/>
      <c r="AR16" s="448" t="str">
        <f>入力!$V$13</f>
        <v/>
      </c>
      <c r="AS16" s="453"/>
      <c r="AT16" s="448" t="str">
        <f>入力!$W$13</f>
        <v/>
      </c>
      <c r="AU16" s="453"/>
      <c r="AV16" s="448" t="str">
        <f>入力!$X$13</f>
        <v/>
      </c>
      <c r="AW16" s="642"/>
      <c r="AX16" s="202"/>
      <c r="AY16" s="672"/>
      <c r="AZ16" s="672"/>
      <c r="BA16" s="672"/>
      <c r="BB16" s="672"/>
      <c r="BC16" s="672"/>
      <c r="BD16" s="672"/>
      <c r="BE16" s="672"/>
      <c r="BF16" s="203"/>
      <c r="BG16" s="452" t="str">
        <f>入力!$L$14</f>
        <v/>
      </c>
      <c r="BH16" s="448" t="str">
        <f>入力!$M$14</f>
        <v/>
      </c>
      <c r="BI16" s="448" t="str">
        <f>入力!$N$14</f>
        <v/>
      </c>
      <c r="BJ16" s="448" t="str">
        <f>入力!$O$14</f>
        <v/>
      </c>
      <c r="BK16" s="448" t="str">
        <f>入力!$P$14</f>
        <v/>
      </c>
      <c r="BL16" s="448" t="str">
        <f>入力!$Q$14</f>
        <v/>
      </c>
      <c r="BM16" s="448" t="str">
        <f>入力!$R$14</f>
        <v/>
      </c>
      <c r="BN16" s="448" t="str">
        <f>入力!$S$14</f>
        <v/>
      </c>
      <c r="BO16" s="448" t="str">
        <f>入力!$T$14</f>
        <v/>
      </c>
      <c r="BP16" s="448" t="str">
        <f>入力!$U$14</f>
        <v/>
      </c>
      <c r="BQ16" s="448" t="str">
        <f>入力!$V$14</f>
        <v/>
      </c>
      <c r="BR16" s="448" t="str">
        <f>入力!$W$14</f>
        <v/>
      </c>
      <c r="BS16" s="450" t="str">
        <f>入力!$X$14</f>
        <v/>
      </c>
    </row>
    <row r="17" spans="1:71" ht="14.25" customHeight="1" thickBot="1" x14ac:dyDescent="0.25">
      <c r="A17" s="745"/>
      <c r="B17" s="746"/>
      <c r="C17" s="176"/>
      <c r="D17" s="61"/>
      <c r="E17" s="171"/>
      <c r="F17" s="177"/>
      <c r="G17" s="177"/>
      <c r="H17" s="177"/>
      <c r="I17" s="177"/>
      <c r="J17" s="177"/>
      <c r="K17" s="177"/>
      <c r="L17" s="177"/>
      <c r="M17" s="177"/>
      <c r="N17" s="177"/>
      <c r="O17" s="177"/>
      <c r="P17" s="177"/>
      <c r="Q17" s="177"/>
      <c r="R17" s="177"/>
      <c r="S17" s="178"/>
      <c r="T17" s="178"/>
      <c r="U17" s="178"/>
      <c r="V17" s="178"/>
      <c r="W17" s="178"/>
      <c r="X17" s="178"/>
      <c r="Y17" s="178"/>
      <c r="Z17" s="178"/>
      <c r="AA17" s="178"/>
      <c r="AB17" s="178"/>
      <c r="AC17" s="178"/>
      <c r="AD17" s="179"/>
      <c r="AE17" s="160"/>
      <c r="AF17" s="454"/>
      <c r="AG17" s="449"/>
      <c r="AH17" s="449"/>
      <c r="AI17" s="449"/>
      <c r="AJ17" s="449"/>
      <c r="AK17" s="449"/>
      <c r="AL17" s="449"/>
      <c r="AM17" s="449"/>
      <c r="AN17" s="449"/>
      <c r="AO17" s="449"/>
      <c r="AP17" s="449"/>
      <c r="AQ17" s="449"/>
      <c r="AR17" s="449"/>
      <c r="AS17" s="449"/>
      <c r="AT17" s="449"/>
      <c r="AU17" s="449"/>
      <c r="AV17" s="643"/>
      <c r="AW17" s="644"/>
      <c r="AX17" s="202"/>
      <c r="AY17" s="672"/>
      <c r="AZ17" s="672"/>
      <c r="BA17" s="672"/>
      <c r="BB17" s="672"/>
      <c r="BC17" s="672"/>
      <c r="BD17" s="673"/>
      <c r="BE17" s="673"/>
      <c r="BF17" s="204"/>
      <c r="BG17" s="454"/>
      <c r="BH17" s="449"/>
      <c r="BI17" s="449"/>
      <c r="BJ17" s="449"/>
      <c r="BK17" s="449"/>
      <c r="BL17" s="449"/>
      <c r="BM17" s="449"/>
      <c r="BN17" s="449"/>
      <c r="BO17" s="449"/>
      <c r="BP17" s="449"/>
      <c r="BQ17" s="449"/>
      <c r="BR17" s="449"/>
      <c r="BS17" s="451"/>
    </row>
    <row r="18" spans="1:71" ht="13.5" customHeight="1" x14ac:dyDescent="0.15">
      <c r="A18" s="745"/>
      <c r="B18" s="746"/>
      <c r="C18" s="176"/>
      <c r="D18" s="627" t="str">
        <f>入力!T21</f>
        <v/>
      </c>
      <c r="E18" s="715">
        <v>5</v>
      </c>
      <c r="F18" s="714" t="s">
        <v>64</v>
      </c>
      <c r="G18" s="713"/>
      <c r="H18" s="713"/>
      <c r="I18" s="713"/>
      <c r="J18" s="713"/>
      <c r="K18" s="713"/>
      <c r="L18" s="713"/>
      <c r="M18" s="713"/>
      <c r="N18" s="713"/>
      <c r="O18" s="177"/>
      <c r="P18" s="177"/>
      <c r="Q18" s="177"/>
      <c r="R18" s="177"/>
      <c r="S18" s="177"/>
      <c r="T18" s="177"/>
      <c r="U18" s="177"/>
      <c r="V18" s="177"/>
      <c r="W18" s="177"/>
      <c r="X18" s="177"/>
      <c r="Y18" s="177"/>
      <c r="Z18" s="177"/>
      <c r="AA18" s="177"/>
      <c r="AB18" s="177"/>
      <c r="AC18" s="177"/>
      <c r="AD18" s="168"/>
      <c r="AE18" s="160"/>
      <c r="AF18" s="759" t="s">
        <v>18</v>
      </c>
      <c r="AG18" s="760"/>
      <c r="AH18" s="760"/>
      <c r="AI18" s="760"/>
      <c r="AJ18" s="708" t="s">
        <v>19</v>
      </c>
      <c r="AK18" s="708"/>
      <c r="AL18" s="708"/>
      <c r="AM18" s="708"/>
      <c r="AN18" s="708"/>
      <c r="AO18" s="708"/>
      <c r="AP18" s="708" t="s">
        <v>20</v>
      </c>
      <c r="AQ18" s="708"/>
      <c r="AR18" s="708"/>
      <c r="AS18" s="708"/>
      <c r="AT18" s="708"/>
      <c r="AU18" s="755"/>
      <c r="AV18" s="205">
        <v>41</v>
      </c>
      <c r="AW18" s="756" t="s">
        <v>21</v>
      </c>
      <c r="AX18" s="756"/>
      <c r="AY18" s="756"/>
      <c r="AZ18" s="756"/>
      <c r="BA18" s="756"/>
      <c r="BB18" s="756"/>
      <c r="BC18" s="206">
        <v>42</v>
      </c>
      <c r="BD18" s="691" t="s">
        <v>22</v>
      </c>
      <c r="BE18" s="708"/>
      <c r="BF18" s="708"/>
      <c r="BG18" s="708"/>
      <c r="BH18" s="708"/>
      <c r="BI18" s="708"/>
      <c r="BJ18" s="708"/>
      <c r="BK18" s="708"/>
      <c r="BL18" s="689" t="s">
        <v>23</v>
      </c>
      <c r="BM18" s="690"/>
      <c r="BN18" s="690"/>
      <c r="BO18" s="690"/>
      <c r="BP18" s="690"/>
      <c r="BQ18" s="690"/>
      <c r="BR18" s="690"/>
      <c r="BS18" s="691"/>
    </row>
    <row r="19" spans="1:71" ht="14.25" customHeight="1" thickBot="1" x14ac:dyDescent="0.25">
      <c r="A19" s="745"/>
      <c r="B19" s="746"/>
      <c r="C19" s="176"/>
      <c r="D19" s="628"/>
      <c r="E19" s="716"/>
      <c r="F19" s="714"/>
      <c r="G19" s="713"/>
      <c r="H19" s="713"/>
      <c r="I19" s="713"/>
      <c r="J19" s="713"/>
      <c r="K19" s="713"/>
      <c r="L19" s="713"/>
      <c r="M19" s="713"/>
      <c r="N19" s="713"/>
      <c r="O19" s="160"/>
      <c r="Q19" s="160"/>
      <c r="R19" s="160"/>
      <c r="S19" s="160"/>
      <c r="T19" s="160"/>
      <c r="U19" s="160"/>
      <c r="V19" s="160"/>
      <c r="W19" s="160"/>
      <c r="X19" s="160"/>
      <c r="Y19" s="160"/>
      <c r="Z19" s="160"/>
      <c r="AA19" s="160"/>
      <c r="AB19" s="160"/>
      <c r="AC19" s="160"/>
      <c r="AD19" s="168"/>
      <c r="AE19" s="160"/>
      <c r="AF19" s="761"/>
      <c r="AG19" s="762"/>
      <c r="AH19" s="762"/>
      <c r="AI19" s="762"/>
      <c r="AJ19" s="207">
        <v>37</v>
      </c>
      <c r="AK19" s="765">
        <v>16</v>
      </c>
      <c r="AL19" s="765"/>
      <c r="AM19" s="765"/>
      <c r="AN19" s="765"/>
      <c r="AO19" s="208">
        <v>38</v>
      </c>
      <c r="AP19" s="209">
        <v>39</v>
      </c>
      <c r="AQ19" s="767">
        <v>2</v>
      </c>
      <c r="AR19" s="767"/>
      <c r="AS19" s="767"/>
      <c r="AT19" s="767"/>
      <c r="AU19" s="210">
        <v>40</v>
      </c>
      <c r="AV19" s="702">
        <v>10</v>
      </c>
      <c r="AW19" s="703"/>
      <c r="AX19" s="703"/>
      <c r="AY19" s="703"/>
      <c r="AZ19" s="703"/>
      <c r="BA19" s="677">
        <v>12</v>
      </c>
      <c r="BB19" s="677"/>
      <c r="BC19" s="678"/>
      <c r="BD19" s="681" t="s">
        <v>33</v>
      </c>
      <c r="BE19" s="682"/>
      <c r="BF19" s="682"/>
      <c r="BG19" s="682"/>
      <c r="BH19" s="682"/>
      <c r="BI19" s="682"/>
      <c r="BJ19" s="682"/>
      <c r="BK19" s="682"/>
      <c r="BL19" s="683" t="s">
        <v>25</v>
      </c>
      <c r="BM19" s="684"/>
      <c r="BN19" s="684"/>
      <c r="BO19" s="684"/>
      <c r="BP19" s="684"/>
      <c r="BQ19" s="684"/>
      <c r="BR19" s="684"/>
      <c r="BS19" s="685"/>
    </row>
    <row r="20" spans="1:71" ht="12.75" customHeight="1" thickBot="1" x14ac:dyDescent="0.25">
      <c r="A20" s="745"/>
      <c r="B20" s="746"/>
      <c r="C20" s="176"/>
      <c r="D20" s="160"/>
      <c r="E20" s="211"/>
      <c r="G20" s="160"/>
      <c r="I20" s="160"/>
      <c r="J20" s="160"/>
      <c r="K20" s="160"/>
      <c r="L20" s="160"/>
      <c r="M20" s="160"/>
      <c r="N20" s="160"/>
      <c r="O20" s="160"/>
      <c r="Q20" s="160"/>
      <c r="R20" s="160"/>
      <c r="S20" s="160"/>
      <c r="T20" s="160"/>
      <c r="U20" s="160"/>
      <c r="V20" s="160"/>
      <c r="W20" s="160"/>
      <c r="X20" s="160"/>
      <c r="Y20" s="160"/>
      <c r="Z20" s="160"/>
      <c r="AA20" s="160"/>
      <c r="AB20" s="160"/>
      <c r="AC20" s="160"/>
      <c r="AD20" s="168"/>
      <c r="AE20" s="160"/>
      <c r="AF20" s="763"/>
      <c r="AG20" s="764"/>
      <c r="AH20" s="764"/>
      <c r="AI20" s="764"/>
      <c r="AJ20" s="212"/>
      <c r="AK20" s="766"/>
      <c r="AL20" s="766"/>
      <c r="AM20" s="766"/>
      <c r="AN20" s="766"/>
      <c r="AO20" s="213"/>
      <c r="AP20" s="214"/>
      <c r="AQ20" s="768"/>
      <c r="AR20" s="768"/>
      <c r="AS20" s="768"/>
      <c r="AT20" s="768"/>
      <c r="AU20" s="215"/>
      <c r="AV20" s="704"/>
      <c r="AW20" s="705"/>
      <c r="AX20" s="705"/>
      <c r="AY20" s="705"/>
      <c r="AZ20" s="705"/>
      <c r="BA20" s="679"/>
      <c r="BB20" s="679"/>
      <c r="BC20" s="680"/>
      <c r="BD20" s="681"/>
      <c r="BE20" s="682"/>
      <c r="BF20" s="682"/>
      <c r="BG20" s="682"/>
      <c r="BH20" s="682"/>
      <c r="BI20" s="682"/>
      <c r="BJ20" s="682"/>
      <c r="BK20" s="682"/>
      <c r="BL20" s="686"/>
      <c r="BM20" s="687"/>
      <c r="BN20" s="687"/>
      <c r="BO20" s="687"/>
      <c r="BP20" s="687"/>
      <c r="BQ20" s="687"/>
      <c r="BR20" s="687"/>
      <c r="BS20" s="688"/>
    </row>
    <row r="21" spans="1:71" ht="7.5" customHeight="1" x14ac:dyDescent="0.2">
      <c r="A21" s="745"/>
      <c r="B21" s="746"/>
      <c r="C21" s="176"/>
      <c r="D21" s="160"/>
      <c r="E21" s="211"/>
      <c r="G21" s="160"/>
      <c r="I21" s="160"/>
      <c r="J21" s="160"/>
      <c r="K21" s="160"/>
      <c r="L21" s="160"/>
      <c r="M21" s="160"/>
      <c r="N21" s="160"/>
      <c r="O21" s="160"/>
      <c r="P21" s="160"/>
      <c r="Q21" s="160"/>
      <c r="R21" s="160"/>
      <c r="S21" s="160"/>
      <c r="T21" s="160"/>
      <c r="U21" s="160"/>
      <c r="V21" s="160"/>
      <c r="W21" s="160"/>
      <c r="X21" s="160"/>
      <c r="Y21" s="160"/>
      <c r="Z21" s="160"/>
      <c r="AA21" s="160"/>
      <c r="AB21" s="160"/>
      <c r="AC21" s="160"/>
      <c r="AD21" s="168"/>
      <c r="AE21" s="160"/>
      <c r="AF21" s="752" t="s">
        <v>60</v>
      </c>
      <c r="AG21" s="753"/>
      <c r="AH21" s="753"/>
      <c r="AI21" s="753"/>
      <c r="AJ21" s="753"/>
      <c r="AK21" s="753"/>
      <c r="AL21" s="753"/>
      <c r="AM21" s="753"/>
      <c r="AN21" s="753"/>
      <c r="AO21" s="753"/>
      <c r="AP21" s="753"/>
      <c r="AQ21" s="753"/>
      <c r="AR21" s="753"/>
      <c r="AS21" s="753"/>
      <c r="AT21" s="753"/>
      <c r="AU21" s="754"/>
      <c r="AV21" s="706">
        <v>1</v>
      </c>
      <c r="AW21" s="707"/>
      <c r="AX21" s="216">
        <v>43</v>
      </c>
      <c r="AY21" s="217" t="s">
        <v>7</v>
      </c>
      <c r="AZ21" s="218"/>
      <c r="BA21" s="219" t="s">
        <v>8</v>
      </c>
      <c r="BB21" s="220"/>
      <c r="BC21" s="221" t="s">
        <v>9</v>
      </c>
      <c r="BD21" s="218"/>
      <c r="BE21" s="217" t="s">
        <v>10</v>
      </c>
      <c r="BF21" s="221"/>
      <c r="BG21" s="219" t="s">
        <v>7</v>
      </c>
      <c r="BH21" s="220"/>
      <c r="BI21" s="221" t="s">
        <v>8</v>
      </c>
      <c r="BJ21" s="218"/>
      <c r="BK21" s="217" t="s">
        <v>11</v>
      </c>
      <c r="BL21" s="221"/>
      <c r="BM21" s="219" t="s">
        <v>10</v>
      </c>
      <c r="BN21" s="220"/>
      <c r="BO21" s="221" t="s">
        <v>7</v>
      </c>
      <c r="BP21" s="218"/>
      <c r="BQ21" s="217" t="s">
        <v>8</v>
      </c>
      <c r="BR21" s="221">
        <v>53</v>
      </c>
      <c r="BS21" s="219" t="s">
        <v>12</v>
      </c>
    </row>
    <row r="22" spans="1:71" ht="16.5" customHeight="1" thickBot="1" x14ac:dyDescent="0.25">
      <c r="A22" s="747"/>
      <c r="B22" s="748"/>
      <c r="C22" s="222"/>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4"/>
      <c r="AE22" s="160"/>
      <c r="AF22" s="752"/>
      <c r="AG22" s="753"/>
      <c r="AH22" s="753"/>
      <c r="AI22" s="753"/>
      <c r="AJ22" s="753"/>
      <c r="AK22" s="753"/>
      <c r="AL22" s="753"/>
      <c r="AM22" s="753"/>
      <c r="AN22" s="753"/>
      <c r="AO22" s="753"/>
      <c r="AP22" s="753"/>
      <c r="AQ22" s="753"/>
      <c r="AR22" s="753"/>
      <c r="AS22" s="753"/>
      <c r="AT22" s="753"/>
      <c r="AU22" s="754"/>
      <c r="AV22" s="706"/>
      <c r="AW22" s="707"/>
      <c r="AX22" s="176"/>
      <c r="AY22" s="44" t="str">
        <f>入力!$N32</f>
        <v/>
      </c>
      <c r="AZ22" s="476" t="str">
        <f>入力!$O32</f>
        <v/>
      </c>
      <c r="BA22" s="477" t="str">
        <f>入力!P32</f>
        <v/>
      </c>
      <c r="BB22" s="478" t="str">
        <f>入力!$P32</f>
        <v/>
      </c>
      <c r="BC22" s="479" t="str">
        <f>入力!R32</f>
        <v/>
      </c>
      <c r="BD22" s="476" t="str">
        <f>入力!$Q32</f>
        <v/>
      </c>
      <c r="BE22" s="479" t="str">
        <f>入力!T32</f>
        <v/>
      </c>
      <c r="BF22" s="476" t="str">
        <f>入力!$R32</f>
        <v/>
      </c>
      <c r="BG22" s="477" t="str">
        <f>入力!V32</f>
        <v/>
      </c>
      <c r="BH22" s="478" t="str">
        <f>入力!$S32</f>
        <v/>
      </c>
      <c r="BI22" s="479" t="str">
        <f>入力!X32</f>
        <v/>
      </c>
      <c r="BJ22" s="476" t="str">
        <f>入力!$T32</f>
        <v/>
      </c>
      <c r="BK22" s="479">
        <f>入力!Z32</f>
        <v>0</v>
      </c>
      <c r="BL22" s="476" t="str">
        <f>入力!$U32</f>
        <v/>
      </c>
      <c r="BM22" s="477">
        <f>入力!AB32</f>
        <v>0</v>
      </c>
      <c r="BN22" s="478" t="str">
        <f>入力!$V32</f>
        <v/>
      </c>
      <c r="BO22" s="479">
        <f>入力!AD32</f>
        <v>0</v>
      </c>
      <c r="BP22" s="476" t="str">
        <f>入力!$W32</f>
        <v/>
      </c>
      <c r="BQ22" s="479">
        <f>入力!AF32</f>
        <v>0</v>
      </c>
      <c r="BR22" s="43" t="str">
        <f>入力!$X32</f>
        <v/>
      </c>
      <c r="BS22" s="225"/>
    </row>
    <row r="23" spans="1:71" ht="11.25" customHeight="1" x14ac:dyDescent="0.2">
      <c r="A23" s="717" t="s">
        <v>5</v>
      </c>
      <c r="B23" s="718"/>
      <c r="C23" s="718"/>
      <c r="D23" s="718"/>
      <c r="E23" s="718"/>
      <c r="F23" s="718"/>
      <c r="G23" s="719"/>
      <c r="H23" s="717" t="s">
        <v>6</v>
      </c>
      <c r="I23" s="718"/>
      <c r="J23" s="718"/>
      <c r="K23" s="718"/>
      <c r="L23" s="718"/>
      <c r="M23" s="718"/>
      <c r="N23" s="718"/>
      <c r="O23" s="718"/>
      <c r="P23" s="718"/>
      <c r="Q23" s="718"/>
      <c r="R23" s="718"/>
      <c r="S23" s="719"/>
      <c r="T23" s="717" t="s">
        <v>4</v>
      </c>
      <c r="U23" s="718"/>
      <c r="V23" s="718"/>
      <c r="W23" s="718"/>
      <c r="X23" s="718"/>
      <c r="Y23" s="718"/>
      <c r="Z23" s="718"/>
      <c r="AA23" s="718"/>
      <c r="AB23" s="718"/>
      <c r="AC23" s="718"/>
      <c r="AD23" s="719"/>
      <c r="AF23" s="226"/>
      <c r="AG23" s="692" t="s">
        <v>120</v>
      </c>
      <c r="AH23" s="692"/>
      <c r="AI23" s="227"/>
      <c r="AJ23" s="775" t="s">
        <v>121</v>
      </c>
      <c r="AK23" s="776"/>
      <c r="AL23" s="776"/>
      <c r="AM23" s="776"/>
      <c r="AN23" s="776"/>
      <c r="AO23" s="776"/>
      <c r="AP23" s="776"/>
      <c r="AQ23" s="776"/>
      <c r="AR23" s="776"/>
      <c r="AS23" s="776"/>
      <c r="AT23" s="776"/>
      <c r="AU23" s="777"/>
      <c r="AV23" s="781">
        <v>2</v>
      </c>
      <c r="AW23" s="782"/>
      <c r="AX23" s="228">
        <v>54</v>
      </c>
      <c r="AY23" s="519" t="str">
        <f>入力!$N37</f>
        <v/>
      </c>
      <c r="AZ23" s="481" t="str">
        <f>入力!$O37</f>
        <v/>
      </c>
      <c r="BA23" s="482" t="str">
        <f>入力!P33</f>
        <v/>
      </c>
      <c r="BB23" s="485" t="str">
        <f>入力!$P37</f>
        <v/>
      </c>
      <c r="BC23" s="486" t="str">
        <f>入力!R33</f>
        <v/>
      </c>
      <c r="BD23" s="481" t="str">
        <f>入力!$Q37</f>
        <v/>
      </c>
      <c r="BE23" s="486" t="str">
        <f>入力!T33</f>
        <v/>
      </c>
      <c r="BF23" s="481" t="str">
        <f>入力!$R37</f>
        <v/>
      </c>
      <c r="BG23" s="482" t="str">
        <f>入力!V33</f>
        <v/>
      </c>
      <c r="BH23" s="485" t="str">
        <f>入力!$S37</f>
        <v/>
      </c>
      <c r="BI23" s="486" t="str">
        <f>入力!X33</f>
        <v/>
      </c>
      <c r="BJ23" s="481" t="str">
        <f>入力!$T37</f>
        <v/>
      </c>
      <c r="BK23" s="486">
        <f>入力!Z33</f>
        <v>0</v>
      </c>
      <c r="BL23" s="481" t="str">
        <f>入力!$U37</f>
        <v/>
      </c>
      <c r="BM23" s="482">
        <f>入力!AB33</f>
        <v>0</v>
      </c>
      <c r="BN23" s="485" t="str">
        <f>入力!$V37</f>
        <v/>
      </c>
      <c r="BO23" s="486">
        <f>入力!AD33</f>
        <v>0</v>
      </c>
      <c r="BP23" s="481" t="str">
        <f>入力!$W37</f>
        <v/>
      </c>
      <c r="BQ23" s="486">
        <f>入力!AF33</f>
        <v>0</v>
      </c>
      <c r="BR23" s="535" t="str">
        <f>入力!$X37</f>
        <v/>
      </c>
      <c r="BS23" s="229">
        <v>64</v>
      </c>
    </row>
    <row r="24" spans="1:71" ht="11.25" customHeight="1" x14ac:dyDescent="0.2">
      <c r="A24" s="723"/>
      <c r="B24" s="724"/>
      <c r="C24" s="724"/>
      <c r="D24" s="724"/>
      <c r="E24" s="724"/>
      <c r="F24" s="724"/>
      <c r="G24" s="725"/>
      <c r="H24" s="723"/>
      <c r="I24" s="724"/>
      <c r="J24" s="724"/>
      <c r="K24" s="724"/>
      <c r="L24" s="724"/>
      <c r="M24" s="724"/>
      <c r="N24" s="724"/>
      <c r="O24" s="724"/>
      <c r="P24" s="724"/>
      <c r="Q24" s="724"/>
      <c r="R24" s="724"/>
      <c r="S24" s="725"/>
      <c r="T24" s="723"/>
      <c r="U24" s="724"/>
      <c r="V24" s="724"/>
      <c r="W24" s="724"/>
      <c r="X24" s="724"/>
      <c r="Y24" s="724"/>
      <c r="Z24" s="724"/>
      <c r="AA24" s="724"/>
      <c r="AB24" s="724"/>
      <c r="AC24" s="724"/>
      <c r="AD24" s="725"/>
      <c r="AF24" s="230"/>
      <c r="AG24" s="693"/>
      <c r="AH24" s="693"/>
      <c r="AI24" s="231"/>
      <c r="AJ24" s="723"/>
      <c r="AK24" s="724"/>
      <c r="AL24" s="724"/>
      <c r="AM24" s="724"/>
      <c r="AN24" s="724"/>
      <c r="AO24" s="724"/>
      <c r="AP24" s="724"/>
      <c r="AQ24" s="724"/>
      <c r="AR24" s="724"/>
      <c r="AS24" s="724"/>
      <c r="AT24" s="724"/>
      <c r="AU24" s="725"/>
      <c r="AV24" s="771"/>
      <c r="AW24" s="772"/>
      <c r="AX24" s="222"/>
      <c r="AY24" s="520" t="str">
        <f>入力!N34</f>
        <v/>
      </c>
      <c r="AZ24" s="483" t="str">
        <f>入力!O34</f>
        <v/>
      </c>
      <c r="BA24" s="484" t="str">
        <f>入力!P34</f>
        <v/>
      </c>
      <c r="BB24" s="487" t="str">
        <f>入力!P34</f>
        <v/>
      </c>
      <c r="BC24" s="488" t="str">
        <f>入力!R34</f>
        <v/>
      </c>
      <c r="BD24" s="483" t="str">
        <f>入力!Q34</f>
        <v/>
      </c>
      <c r="BE24" s="488" t="str">
        <f>入力!T34</f>
        <v/>
      </c>
      <c r="BF24" s="483" t="str">
        <f>入力!R34</f>
        <v/>
      </c>
      <c r="BG24" s="484" t="str">
        <f>入力!V34</f>
        <v/>
      </c>
      <c r="BH24" s="487" t="str">
        <f>入力!S34</f>
        <v/>
      </c>
      <c r="BI24" s="488" t="str">
        <f>入力!X34</f>
        <v/>
      </c>
      <c r="BJ24" s="483" t="str">
        <f>入力!T34</f>
        <v/>
      </c>
      <c r="BK24" s="488">
        <f>入力!Z34</f>
        <v>0</v>
      </c>
      <c r="BL24" s="483" t="str">
        <f>入力!U34</f>
        <v/>
      </c>
      <c r="BM24" s="484">
        <f>入力!AB34</f>
        <v>0</v>
      </c>
      <c r="BN24" s="487" t="str">
        <f>入力!V34</f>
        <v/>
      </c>
      <c r="BO24" s="488">
        <f>入力!AD34</f>
        <v>0</v>
      </c>
      <c r="BP24" s="483" t="str">
        <f>入力!W34</f>
        <v/>
      </c>
      <c r="BQ24" s="488">
        <f>入力!AF34</f>
        <v>0</v>
      </c>
      <c r="BR24" s="536" t="str">
        <f>入力!X34</f>
        <v/>
      </c>
      <c r="BS24" s="232"/>
    </row>
    <row r="25" spans="1:71" ht="13.5" customHeight="1" x14ac:dyDescent="0.2">
      <c r="A25" s="717" t="s">
        <v>34</v>
      </c>
      <c r="B25" s="718"/>
      <c r="C25" s="718"/>
      <c r="D25" s="718"/>
      <c r="E25" s="718"/>
      <c r="F25" s="718"/>
      <c r="G25" s="719"/>
      <c r="H25" s="726">
        <v>11</v>
      </c>
      <c r="I25" s="233" t="s">
        <v>83</v>
      </c>
      <c r="J25" s="234" t="s">
        <v>8</v>
      </c>
      <c r="K25" s="235" t="s">
        <v>9</v>
      </c>
      <c r="L25" s="236" t="s">
        <v>10</v>
      </c>
      <c r="M25" s="234" t="s">
        <v>7</v>
      </c>
      <c r="N25" s="235" t="s">
        <v>8</v>
      </c>
      <c r="O25" s="237" t="s">
        <v>11</v>
      </c>
      <c r="P25" s="234" t="s">
        <v>10</v>
      </c>
      <c r="Q25" s="235" t="s">
        <v>7</v>
      </c>
      <c r="R25" s="237" t="s">
        <v>8</v>
      </c>
      <c r="S25" s="234" t="s">
        <v>84</v>
      </c>
      <c r="T25" s="235" t="s">
        <v>119</v>
      </c>
      <c r="U25" s="234" t="s">
        <v>8</v>
      </c>
      <c r="V25" s="235" t="s">
        <v>9</v>
      </c>
      <c r="W25" s="237" t="s">
        <v>10</v>
      </c>
      <c r="X25" s="234" t="s">
        <v>7</v>
      </c>
      <c r="Y25" s="235" t="s">
        <v>8</v>
      </c>
      <c r="Z25" s="237" t="s">
        <v>11</v>
      </c>
      <c r="AA25" s="234" t="s">
        <v>10</v>
      </c>
      <c r="AB25" s="235" t="s">
        <v>7</v>
      </c>
      <c r="AC25" s="237" t="s">
        <v>8</v>
      </c>
      <c r="AD25" s="234" t="s">
        <v>85</v>
      </c>
      <c r="AF25" s="230"/>
      <c r="AG25" s="693"/>
      <c r="AH25" s="693"/>
      <c r="AI25" s="231"/>
      <c r="AJ25" s="720" t="s">
        <v>122</v>
      </c>
      <c r="AK25" s="721"/>
      <c r="AL25" s="721"/>
      <c r="AM25" s="721"/>
      <c r="AN25" s="721"/>
      <c r="AO25" s="721"/>
      <c r="AP25" s="721"/>
      <c r="AQ25" s="721"/>
      <c r="AR25" s="721"/>
      <c r="AS25" s="721"/>
      <c r="AT25" s="721"/>
      <c r="AU25" s="722"/>
      <c r="AV25" s="769">
        <v>3</v>
      </c>
      <c r="AW25" s="770"/>
      <c r="AX25" s="238">
        <v>65</v>
      </c>
      <c r="AY25" s="470" t="str">
        <f>入力!$N38</f>
        <v/>
      </c>
      <c r="AZ25" s="457" t="str">
        <f>入力!$O38</f>
        <v/>
      </c>
      <c r="BA25" s="458" t="str">
        <f>入力!P35</f>
        <v/>
      </c>
      <c r="BB25" s="461" t="str">
        <f>入力!$P38</f>
        <v/>
      </c>
      <c r="BC25" s="462" t="str">
        <f>入力!R35</f>
        <v/>
      </c>
      <c r="BD25" s="457" t="str">
        <f>入力!$Q38</f>
        <v/>
      </c>
      <c r="BE25" s="462" t="str">
        <f>入力!T35</f>
        <v/>
      </c>
      <c r="BF25" s="457" t="str">
        <f>入力!$R38</f>
        <v/>
      </c>
      <c r="BG25" s="458" t="str">
        <f>入力!V35</f>
        <v/>
      </c>
      <c r="BH25" s="461" t="str">
        <f>入力!$S38</f>
        <v/>
      </c>
      <c r="BI25" s="462" t="str">
        <f>入力!X35</f>
        <v/>
      </c>
      <c r="BJ25" s="457" t="str">
        <f>入力!$T38</f>
        <v/>
      </c>
      <c r="BK25" s="462">
        <f>入力!Z35</f>
        <v>0</v>
      </c>
      <c r="BL25" s="457" t="str">
        <f>入力!$U38</f>
        <v/>
      </c>
      <c r="BM25" s="458">
        <f>入力!AB35</f>
        <v>0</v>
      </c>
      <c r="BN25" s="461" t="str">
        <f>入力!$V38</f>
        <v/>
      </c>
      <c r="BO25" s="462">
        <f>入力!AD35</f>
        <v>0</v>
      </c>
      <c r="BP25" s="457" t="str">
        <f>入力!$W38</f>
        <v/>
      </c>
      <c r="BQ25" s="462">
        <f>入力!AF35</f>
        <v>0</v>
      </c>
      <c r="BR25" s="455" t="str">
        <f>入力!$X38</f>
        <v/>
      </c>
      <c r="BS25" s="239">
        <v>75</v>
      </c>
    </row>
    <row r="26" spans="1:71" ht="11.25" customHeight="1" x14ac:dyDescent="0.2">
      <c r="A26" s="720"/>
      <c r="B26" s="721"/>
      <c r="C26" s="721"/>
      <c r="D26" s="721"/>
      <c r="E26" s="721"/>
      <c r="F26" s="721"/>
      <c r="G26" s="722"/>
      <c r="H26" s="727"/>
      <c r="I26" s="474" t="str">
        <f>入力!$N32</f>
        <v/>
      </c>
      <c r="J26" s="472" t="str">
        <f>入力!$O32</f>
        <v/>
      </c>
      <c r="K26" s="474" t="str">
        <f>入力!$P32</f>
        <v/>
      </c>
      <c r="L26" s="489" t="str">
        <f>入力!$Q32</f>
        <v/>
      </c>
      <c r="M26" s="472" t="str">
        <f>入力!$R32</f>
        <v/>
      </c>
      <c r="N26" s="474" t="str">
        <f>入力!$S32</f>
        <v/>
      </c>
      <c r="O26" s="489" t="str">
        <f>入力!$T32</f>
        <v/>
      </c>
      <c r="P26" s="472" t="str">
        <f>入力!$U32</f>
        <v/>
      </c>
      <c r="Q26" s="474" t="str">
        <f>入力!$V32</f>
        <v/>
      </c>
      <c r="R26" s="489" t="str">
        <f>入力!$W32</f>
        <v/>
      </c>
      <c r="S26" s="472" t="str">
        <f>入力!$X32</f>
        <v/>
      </c>
      <c r="T26" s="474" t="str">
        <f>入力!$N$37</f>
        <v/>
      </c>
      <c r="U26" s="472" t="str">
        <f>入力!$O$37</f>
        <v/>
      </c>
      <c r="V26" s="474" t="str">
        <f>入力!$P$37</f>
        <v/>
      </c>
      <c r="W26" s="489" t="str">
        <f>入力!$Q$37</f>
        <v/>
      </c>
      <c r="X26" s="472" t="str">
        <f>入力!$R$37</f>
        <v/>
      </c>
      <c r="Y26" s="474" t="str">
        <f>入力!$S$37</f>
        <v/>
      </c>
      <c r="Z26" s="489" t="str">
        <f>入力!$T$37</f>
        <v/>
      </c>
      <c r="AA26" s="472" t="str">
        <f>入力!$U$37</f>
        <v/>
      </c>
      <c r="AB26" s="474" t="str">
        <f>入力!$V$37</f>
        <v/>
      </c>
      <c r="AC26" s="489" t="str">
        <f>入力!$W$37</f>
        <v/>
      </c>
      <c r="AD26" s="472" t="str">
        <f>入力!$X$37</f>
        <v/>
      </c>
      <c r="AF26" s="230"/>
      <c r="AG26" s="693"/>
      <c r="AH26" s="693"/>
      <c r="AI26" s="231"/>
      <c r="AJ26" s="723"/>
      <c r="AK26" s="724"/>
      <c r="AL26" s="724"/>
      <c r="AM26" s="724"/>
      <c r="AN26" s="724"/>
      <c r="AO26" s="724"/>
      <c r="AP26" s="724"/>
      <c r="AQ26" s="724"/>
      <c r="AR26" s="724"/>
      <c r="AS26" s="724"/>
      <c r="AT26" s="724"/>
      <c r="AU26" s="725"/>
      <c r="AV26" s="771"/>
      <c r="AW26" s="772"/>
      <c r="AX26" s="222"/>
      <c r="AY26" s="480">
        <f>入力!N36</f>
        <v>0</v>
      </c>
      <c r="AZ26" s="468">
        <f>入力!O36</f>
        <v>0</v>
      </c>
      <c r="BA26" s="469">
        <f>入力!P36</f>
        <v>0</v>
      </c>
      <c r="BB26" s="466">
        <f>入力!P36</f>
        <v>0</v>
      </c>
      <c r="BC26" s="467">
        <f>入力!R36</f>
        <v>0</v>
      </c>
      <c r="BD26" s="468">
        <f>入力!Q36</f>
        <v>0</v>
      </c>
      <c r="BE26" s="467">
        <f>入力!T36</f>
        <v>0</v>
      </c>
      <c r="BF26" s="468">
        <f>入力!R36</f>
        <v>0</v>
      </c>
      <c r="BG26" s="469">
        <f>入力!V36</f>
        <v>0</v>
      </c>
      <c r="BH26" s="466">
        <f>入力!S36</f>
        <v>0</v>
      </c>
      <c r="BI26" s="467">
        <f>入力!X36</f>
        <v>0</v>
      </c>
      <c r="BJ26" s="468">
        <f>入力!T36</f>
        <v>0</v>
      </c>
      <c r="BK26" s="467">
        <f>入力!Z36</f>
        <v>0</v>
      </c>
      <c r="BL26" s="468">
        <f>入力!U36</f>
        <v>0</v>
      </c>
      <c r="BM26" s="469">
        <f>入力!AB36</f>
        <v>0</v>
      </c>
      <c r="BN26" s="466">
        <f>入力!V36</f>
        <v>0</v>
      </c>
      <c r="BO26" s="467">
        <f>入力!AD36</f>
        <v>0</v>
      </c>
      <c r="BP26" s="468">
        <f>入力!W36</f>
        <v>0</v>
      </c>
      <c r="BQ26" s="467">
        <f>入力!AF36</f>
        <v>0</v>
      </c>
      <c r="BR26" s="456">
        <f>入力!X36</f>
        <v>0</v>
      </c>
      <c r="BS26" s="232"/>
    </row>
    <row r="27" spans="1:71" ht="11.25" customHeight="1" x14ac:dyDescent="0.2">
      <c r="A27" s="723"/>
      <c r="B27" s="724"/>
      <c r="C27" s="724"/>
      <c r="D27" s="724"/>
      <c r="E27" s="724"/>
      <c r="F27" s="724"/>
      <c r="G27" s="725"/>
      <c r="H27" s="728"/>
      <c r="I27" s="475"/>
      <c r="J27" s="473"/>
      <c r="K27" s="475"/>
      <c r="L27" s="491"/>
      <c r="M27" s="473"/>
      <c r="N27" s="475"/>
      <c r="O27" s="491"/>
      <c r="P27" s="473"/>
      <c r="Q27" s="475"/>
      <c r="R27" s="491"/>
      <c r="S27" s="473"/>
      <c r="T27" s="475"/>
      <c r="U27" s="473"/>
      <c r="V27" s="475"/>
      <c r="W27" s="491"/>
      <c r="X27" s="473"/>
      <c r="Y27" s="475"/>
      <c r="Z27" s="491"/>
      <c r="AA27" s="473"/>
      <c r="AB27" s="475"/>
      <c r="AC27" s="491"/>
      <c r="AD27" s="473"/>
      <c r="AF27" s="230"/>
      <c r="AG27" s="693"/>
      <c r="AH27" s="693"/>
      <c r="AI27" s="231"/>
      <c r="AJ27" s="720" t="s">
        <v>123</v>
      </c>
      <c r="AK27" s="721"/>
      <c r="AL27" s="721"/>
      <c r="AM27" s="721"/>
      <c r="AN27" s="721"/>
      <c r="AO27" s="721"/>
      <c r="AP27" s="721"/>
      <c r="AQ27" s="721"/>
      <c r="AR27" s="721"/>
      <c r="AS27" s="721"/>
      <c r="AT27" s="721"/>
      <c r="AU27" s="722"/>
      <c r="AV27" s="769">
        <v>4</v>
      </c>
      <c r="AW27" s="770"/>
      <c r="AX27" s="238">
        <v>76</v>
      </c>
      <c r="AY27" s="470" t="str">
        <f>入力!$N39</f>
        <v/>
      </c>
      <c r="AZ27" s="457" t="str">
        <f>入力!$O39</f>
        <v/>
      </c>
      <c r="BA27" s="458" t="str">
        <f>入力!P37</f>
        <v/>
      </c>
      <c r="BB27" s="461" t="str">
        <f>入力!$P39</f>
        <v/>
      </c>
      <c r="BC27" s="462" t="str">
        <f>入力!R37</f>
        <v/>
      </c>
      <c r="BD27" s="457" t="str">
        <f>入力!$Q39</f>
        <v/>
      </c>
      <c r="BE27" s="462" t="str">
        <f>入力!T37</f>
        <v/>
      </c>
      <c r="BF27" s="457" t="str">
        <f>入力!$R39</f>
        <v/>
      </c>
      <c r="BG27" s="458" t="str">
        <f>入力!V37</f>
        <v/>
      </c>
      <c r="BH27" s="461" t="str">
        <f>入力!$S39</f>
        <v/>
      </c>
      <c r="BI27" s="462" t="str">
        <f>入力!X37</f>
        <v/>
      </c>
      <c r="BJ27" s="457" t="str">
        <f>入力!$T39</f>
        <v/>
      </c>
      <c r="BK27" s="462">
        <f>入力!Z37</f>
        <v>0</v>
      </c>
      <c r="BL27" s="457" t="str">
        <f>入力!$U39</f>
        <v/>
      </c>
      <c r="BM27" s="458">
        <f>入力!AB37</f>
        <v>0</v>
      </c>
      <c r="BN27" s="461" t="str">
        <f>入力!$V39</f>
        <v/>
      </c>
      <c r="BO27" s="462">
        <f>入力!AD37</f>
        <v>0</v>
      </c>
      <c r="BP27" s="457" t="str">
        <f>入力!$W39</f>
        <v/>
      </c>
      <c r="BQ27" s="462">
        <f>入力!AF37</f>
        <v>0</v>
      </c>
      <c r="BR27" s="455" t="str">
        <f>入力!$X39</f>
        <v/>
      </c>
      <c r="BS27" s="239">
        <v>86</v>
      </c>
    </row>
    <row r="28" spans="1:71" ht="11.25" customHeight="1" thickBot="1" x14ac:dyDescent="0.25">
      <c r="A28" s="743" t="s">
        <v>0</v>
      </c>
      <c r="B28" s="744"/>
      <c r="C28" s="823" t="s">
        <v>62</v>
      </c>
      <c r="D28" s="824"/>
      <c r="E28" s="824"/>
      <c r="F28" s="824"/>
      <c r="G28" s="825"/>
      <c r="H28" s="726">
        <v>12</v>
      </c>
      <c r="I28" s="240">
        <v>117</v>
      </c>
      <c r="J28" s="241"/>
      <c r="K28" s="242"/>
      <c r="L28" s="243"/>
      <c r="M28" s="244"/>
      <c r="N28" s="242"/>
      <c r="O28" s="243"/>
      <c r="P28" s="241"/>
      <c r="Q28" s="242"/>
      <c r="R28" s="243"/>
      <c r="S28" s="245">
        <v>127</v>
      </c>
      <c r="T28" s="817"/>
      <c r="U28" s="818"/>
      <c r="V28" s="818"/>
      <c r="W28" s="818"/>
      <c r="X28" s="818"/>
      <c r="Y28" s="818"/>
      <c r="Z28" s="818"/>
      <c r="AA28" s="818"/>
      <c r="AB28" s="818"/>
      <c r="AC28" s="818"/>
      <c r="AD28" s="819"/>
      <c r="AF28" s="246"/>
      <c r="AG28" s="694"/>
      <c r="AH28" s="694"/>
      <c r="AI28" s="247"/>
      <c r="AJ28" s="778"/>
      <c r="AK28" s="779"/>
      <c r="AL28" s="779"/>
      <c r="AM28" s="779"/>
      <c r="AN28" s="779"/>
      <c r="AO28" s="779"/>
      <c r="AP28" s="779"/>
      <c r="AQ28" s="779"/>
      <c r="AR28" s="779"/>
      <c r="AS28" s="779"/>
      <c r="AT28" s="779"/>
      <c r="AU28" s="780"/>
      <c r="AV28" s="773"/>
      <c r="AW28" s="774"/>
      <c r="AX28" s="248"/>
      <c r="AY28" s="471" t="str">
        <f>入力!N38</f>
        <v/>
      </c>
      <c r="AZ28" s="459" t="str">
        <f>入力!O38</f>
        <v/>
      </c>
      <c r="BA28" s="460" t="str">
        <f>入力!P38</f>
        <v/>
      </c>
      <c r="BB28" s="463" t="str">
        <f>入力!P38</f>
        <v/>
      </c>
      <c r="BC28" s="464" t="str">
        <f>入力!R38</f>
        <v/>
      </c>
      <c r="BD28" s="459" t="str">
        <f>入力!Q38</f>
        <v/>
      </c>
      <c r="BE28" s="464" t="str">
        <f>入力!T38</f>
        <v/>
      </c>
      <c r="BF28" s="459" t="str">
        <f>入力!R38</f>
        <v/>
      </c>
      <c r="BG28" s="460" t="str">
        <f>入力!V38</f>
        <v/>
      </c>
      <c r="BH28" s="463" t="str">
        <f>入力!S38</f>
        <v/>
      </c>
      <c r="BI28" s="464" t="str">
        <f>入力!X38</f>
        <v/>
      </c>
      <c r="BJ28" s="459" t="str">
        <f>入力!T38</f>
        <v/>
      </c>
      <c r="BK28" s="464">
        <f>入力!Z38</f>
        <v>0</v>
      </c>
      <c r="BL28" s="459" t="str">
        <f>入力!U38</f>
        <v/>
      </c>
      <c r="BM28" s="460">
        <f>入力!AB38</f>
        <v>0</v>
      </c>
      <c r="BN28" s="463" t="str">
        <f>入力!V38</f>
        <v/>
      </c>
      <c r="BO28" s="464">
        <f>入力!AD38</f>
        <v>0</v>
      </c>
      <c r="BP28" s="459" t="str">
        <f>入力!W38</f>
        <v/>
      </c>
      <c r="BQ28" s="464">
        <f>入力!AF38</f>
        <v>0</v>
      </c>
      <c r="BR28" s="465" t="str">
        <f>入力!X38</f>
        <v/>
      </c>
      <c r="BS28" s="249"/>
    </row>
    <row r="29" spans="1:71" ht="11.25" customHeight="1" x14ac:dyDescent="0.15">
      <c r="A29" s="745"/>
      <c r="B29" s="746"/>
      <c r="C29" s="826"/>
      <c r="D29" s="827"/>
      <c r="E29" s="827"/>
      <c r="F29" s="827"/>
      <c r="G29" s="828"/>
      <c r="H29" s="727"/>
      <c r="I29" s="474" t="str">
        <f>入力!N33</f>
        <v/>
      </c>
      <c r="J29" s="472" t="str">
        <f>入力!O33</f>
        <v/>
      </c>
      <c r="K29" s="474" t="str">
        <f>入力!P33</f>
        <v/>
      </c>
      <c r="L29" s="489" t="str">
        <f>入力!Q33</f>
        <v/>
      </c>
      <c r="M29" s="472" t="str">
        <f>入力!R33</f>
        <v/>
      </c>
      <c r="N29" s="474" t="str">
        <f>入力!S33</f>
        <v/>
      </c>
      <c r="O29" s="489" t="str">
        <f>入力!T33</f>
        <v/>
      </c>
      <c r="P29" s="472" t="str">
        <f>入力!U33</f>
        <v/>
      </c>
      <c r="Q29" s="474" t="str">
        <f>入力!V33</f>
        <v/>
      </c>
      <c r="R29" s="489" t="str">
        <f>入力!W33</f>
        <v/>
      </c>
      <c r="S29" s="472" t="str">
        <f>入力!X33</f>
        <v/>
      </c>
      <c r="T29" s="820"/>
      <c r="U29" s="821"/>
      <c r="V29" s="821"/>
      <c r="W29" s="821"/>
      <c r="X29" s="821"/>
      <c r="Y29" s="821"/>
      <c r="Z29" s="821"/>
      <c r="AA29" s="821"/>
      <c r="AB29" s="821"/>
      <c r="AC29" s="821"/>
      <c r="AD29" s="822"/>
      <c r="AF29" s="720" t="s">
        <v>35</v>
      </c>
      <c r="AG29" s="721"/>
      <c r="AH29" s="721"/>
      <c r="AI29" s="721"/>
      <c r="AJ29" s="721"/>
      <c r="AK29" s="721"/>
      <c r="AL29" s="721"/>
      <c r="AM29" s="721"/>
      <c r="AN29" s="721"/>
      <c r="AO29" s="721"/>
      <c r="AP29" s="721"/>
      <c r="AQ29" s="721"/>
      <c r="AR29" s="721"/>
      <c r="AS29" s="721"/>
      <c r="AT29" s="721"/>
      <c r="AU29" s="721"/>
      <c r="AV29" s="721"/>
      <c r="AW29" s="722"/>
      <c r="AX29" s="775" t="s">
        <v>221</v>
      </c>
      <c r="AY29" s="776"/>
      <c r="AZ29" s="776"/>
      <c r="BA29" s="776"/>
      <c r="BB29" s="776"/>
      <c r="BC29" s="776"/>
      <c r="BD29" s="776"/>
      <c r="BE29" s="776"/>
      <c r="BF29" s="776"/>
      <c r="BG29" s="777"/>
      <c r="BH29" s="783" t="s">
        <v>82</v>
      </c>
      <c r="BI29" s="174"/>
      <c r="BJ29" s="160"/>
      <c r="BK29" s="160"/>
      <c r="BL29" s="160"/>
      <c r="BM29" s="160"/>
      <c r="BN29" s="160"/>
      <c r="BO29" s="160"/>
      <c r="BP29" s="160"/>
      <c r="BQ29" s="160"/>
      <c r="BR29" s="160"/>
      <c r="BS29" s="250"/>
    </row>
    <row r="30" spans="1:71" ht="11.25" customHeight="1" x14ac:dyDescent="0.2">
      <c r="A30" s="745"/>
      <c r="B30" s="746"/>
      <c r="C30" s="829"/>
      <c r="D30" s="830"/>
      <c r="E30" s="830"/>
      <c r="F30" s="830"/>
      <c r="G30" s="831"/>
      <c r="H30" s="728"/>
      <c r="I30" s="475"/>
      <c r="J30" s="473"/>
      <c r="K30" s="475"/>
      <c r="L30" s="491"/>
      <c r="M30" s="473"/>
      <c r="N30" s="475"/>
      <c r="O30" s="491"/>
      <c r="P30" s="473"/>
      <c r="Q30" s="475"/>
      <c r="R30" s="491"/>
      <c r="S30" s="473"/>
      <c r="T30" s="832"/>
      <c r="U30" s="833"/>
      <c r="V30" s="833"/>
      <c r="W30" s="833"/>
      <c r="X30" s="833"/>
      <c r="Y30" s="833"/>
      <c r="Z30" s="833"/>
      <c r="AA30" s="833"/>
      <c r="AB30" s="833"/>
      <c r="AC30" s="833"/>
      <c r="AD30" s="834"/>
      <c r="AF30" s="720"/>
      <c r="AG30" s="721"/>
      <c r="AH30" s="721"/>
      <c r="AI30" s="721"/>
      <c r="AJ30" s="721"/>
      <c r="AK30" s="721"/>
      <c r="AL30" s="721"/>
      <c r="AM30" s="721"/>
      <c r="AN30" s="721"/>
      <c r="AO30" s="721"/>
      <c r="AP30" s="721"/>
      <c r="AQ30" s="721"/>
      <c r="AR30" s="721"/>
      <c r="AS30" s="721"/>
      <c r="AT30" s="721"/>
      <c r="AU30" s="721"/>
      <c r="AV30" s="721"/>
      <c r="AW30" s="722"/>
      <c r="AX30" s="720"/>
      <c r="AY30" s="721"/>
      <c r="AZ30" s="721"/>
      <c r="BA30" s="721"/>
      <c r="BB30" s="721"/>
      <c r="BC30" s="721"/>
      <c r="BD30" s="721"/>
      <c r="BE30" s="721"/>
      <c r="BF30" s="721"/>
      <c r="BG30" s="722"/>
      <c r="BH30" s="784"/>
      <c r="BI30" s="190"/>
      <c r="BJ30" s="251">
        <v>87</v>
      </c>
      <c r="BK30" s="159"/>
      <c r="BL30" s="159"/>
      <c r="BM30" s="159"/>
      <c r="BN30" s="159"/>
      <c r="BO30" s="159"/>
      <c r="BP30" s="159"/>
      <c r="BQ30" s="159"/>
      <c r="BR30" s="252">
        <v>92</v>
      </c>
      <c r="BS30" s="168"/>
    </row>
    <row r="31" spans="1:71" ht="11.25" customHeight="1" x14ac:dyDescent="0.2">
      <c r="A31" s="745"/>
      <c r="B31" s="746"/>
      <c r="C31" s="717" t="s">
        <v>3</v>
      </c>
      <c r="D31" s="718"/>
      <c r="E31" s="718"/>
      <c r="F31" s="718"/>
      <c r="G31" s="719"/>
      <c r="H31" s="726">
        <v>13</v>
      </c>
      <c r="I31" s="253">
        <v>128</v>
      </c>
      <c r="J31" s="241"/>
      <c r="K31" s="242"/>
      <c r="L31" s="243"/>
      <c r="M31" s="244"/>
      <c r="N31" s="242"/>
      <c r="O31" s="243"/>
      <c r="P31" s="241"/>
      <c r="Q31" s="242"/>
      <c r="R31" s="243"/>
      <c r="S31" s="254">
        <v>138</v>
      </c>
      <c r="T31" s="817"/>
      <c r="U31" s="818"/>
      <c r="V31" s="818"/>
      <c r="W31" s="818"/>
      <c r="X31" s="818"/>
      <c r="Y31" s="818"/>
      <c r="Z31" s="818"/>
      <c r="AA31" s="818"/>
      <c r="AB31" s="818"/>
      <c r="AC31" s="818"/>
      <c r="AD31" s="819"/>
      <c r="AF31" s="723"/>
      <c r="AG31" s="724"/>
      <c r="AH31" s="724"/>
      <c r="AI31" s="724"/>
      <c r="AJ31" s="724"/>
      <c r="AK31" s="724"/>
      <c r="AL31" s="724"/>
      <c r="AM31" s="724"/>
      <c r="AN31" s="724"/>
      <c r="AO31" s="724"/>
      <c r="AP31" s="724"/>
      <c r="AQ31" s="724"/>
      <c r="AR31" s="724"/>
      <c r="AS31" s="724"/>
      <c r="AT31" s="724"/>
      <c r="AU31" s="724"/>
      <c r="AV31" s="724"/>
      <c r="AW31" s="725"/>
      <c r="AX31" s="723"/>
      <c r="AY31" s="724"/>
      <c r="AZ31" s="724"/>
      <c r="BA31" s="724"/>
      <c r="BB31" s="724"/>
      <c r="BC31" s="724"/>
      <c r="BD31" s="724"/>
      <c r="BE31" s="724"/>
      <c r="BF31" s="724"/>
      <c r="BG31" s="725"/>
      <c r="BH31" s="784"/>
      <c r="BI31" s="190"/>
      <c r="BJ31" s="176"/>
      <c r="BK31" s="160"/>
      <c r="BL31" s="160"/>
      <c r="BM31" s="160"/>
      <c r="BN31" s="160"/>
      <c r="BO31" s="160"/>
      <c r="BP31" s="160"/>
      <c r="BQ31" s="160"/>
      <c r="BR31" s="168"/>
      <c r="BS31" s="168"/>
    </row>
    <row r="32" spans="1:71" ht="11.25" customHeight="1" x14ac:dyDescent="0.2">
      <c r="A32" s="745"/>
      <c r="B32" s="746"/>
      <c r="C32" s="720"/>
      <c r="D32" s="721"/>
      <c r="E32" s="721"/>
      <c r="F32" s="721"/>
      <c r="G32" s="722"/>
      <c r="H32" s="727"/>
      <c r="I32" s="474" t="str">
        <f>入力!N34</f>
        <v/>
      </c>
      <c r="J32" s="472" t="str">
        <f>入力!O34</f>
        <v/>
      </c>
      <c r="K32" s="474" t="str">
        <f>入力!P34</f>
        <v/>
      </c>
      <c r="L32" s="489" t="str">
        <f>入力!Q34</f>
        <v/>
      </c>
      <c r="M32" s="472" t="str">
        <f>入力!R34</f>
        <v/>
      </c>
      <c r="N32" s="474" t="str">
        <f>入力!S34</f>
        <v/>
      </c>
      <c r="O32" s="489" t="str">
        <f>入力!T34</f>
        <v/>
      </c>
      <c r="P32" s="472" t="str">
        <f>入力!U34</f>
        <v/>
      </c>
      <c r="Q32" s="474" t="str">
        <f>入力!V34</f>
        <v/>
      </c>
      <c r="R32" s="489" t="str">
        <f>入力!W34</f>
        <v/>
      </c>
      <c r="S32" s="472" t="str">
        <f>入力!X34</f>
        <v/>
      </c>
      <c r="T32" s="820"/>
      <c r="U32" s="821"/>
      <c r="V32" s="821"/>
      <c r="W32" s="821"/>
      <c r="X32" s="821"/>
      <c r="Y32" s="821"/>
      <c r="Z32" s="821"/>
      <c r="AA32" s="821"/>
      <c r="AB32" s="821"/>
      <c r="AC32" s="821"/>
      <c r="AD32" s="822"/>
      <c r="AF32" s="757" t="s">
        <v>222</v>
      </c>
      <c r="AG32" s="758"/>
      <c r="AH32" s="758"/>
      <c r="AI32" s="758"/>
      <c r="AJ32" s="758"/>
      <c r="AK32" s="758"/>
      <c r="AL32" s="758"/>
      <c r="AM32" s="758"/>
      <c r="AN32" s="758"/>
      <c r="AO32" s="758"/>
      <c r="AP32" s="718"/>
      <c r="AQ32" s="718"/>
      <c r="AR32" s="718"/>
      <c r="AS32" s="718"/>
      <c r="AT32" s="718"/>
      <c r="AU32" s="718"/>
      <c r="AV32" s="718"/>
      <c r="AW32" s="719"/>
      <c r="AX32" s="717" t="s">
        <v>16</v>
      </c>
      <c r="AY32" s="718"/>
      <c r="AZ32" s="718"/>
      <c r="BA32" s="718"/>
      <c r="BB32" s="718"/>
      <c r="BC32" s="718"/>
      <c r="BD32" s="718"/>
      <c r="BE32" s="718"/>
      <c r="BF32" s="718"/>
      <c r="BG32" s="719"/>
      <c r="BH32" s="784"/>
      <c r="BI32" s="190"/>
      <c r="BJ32" s="176"/>
      <c r="BK32" s="160"/>
      <c r="BL32" s="160"/>
      <c r="BM32" s="160"/>
      <c r="BN32" s="160"/>
      <c r="BO32" s="160"/>
      <c r="BP32" s="160"/>
      <c r="BQ32" s="160"/>
      <c r="BR32" s="168"/>
      <c r="BS32" s="168"/>
    </row>
    <row r="33" spans="1:73" ht="11.25" customHeight="1" thickBot="1" x14ac:dyDescent="0.25">
      <c r="A33" s="745"/>
      <c r="B33" s="746"/>
      <c r="C33" s="778"/>
      <c r="D33" s="779"/>
      <c r="E33" s="779"/>
      <c r="F33" s="779"/>
      <c r="G33" s="780"/>
      <c r="H33" s="727"/>
      <c r="I33" s="475"/>
      <c r="J33" s="473"/>
      <c r="K33" s="475"/>
      <c r="L33" s="491"/>
      <c r="M33" s="473"/>
      <c r="N33" s="475"/>
      <c r="O33" s="491"/>
      <c r="P33" s="473"/>
      <c r="Q33" s="475"/>
      <c r="R33" s="491"/>
      <c r="S33" s="473"/>
      <c r="T33" s="820"/>
      <c r="U33" s="821"/>
      <c r="V33" s="821"/>
      <c r="W33" s="821"/>
      <c r="X33" s="821"/>
      <c r="Y33" s="821"/>
      <c r="Z33" s="821"/>
      <c r="AA33" s="821"/>
      <c r="AB33" s="821"/>
      <c r="AC33" s="821"/>
      <c r="AD33" s="822"/>
      <c r="AF33" s="720"/>
      <c r="AG33" s="721"/>
      <c r="AH33" s="721"/>
      <c r="AI33" s="721"/>
      <c r="AJ33" s="721"/>
      <c r="AK33" s="721"/>
      <c r="AL33" s="721"/>
      <c r="AM33" s="721"/>
      <c r="AN33" s="721"/>
      <c r="AO33" s="721"/>
      <c r="AP33" s="721"/>
      <c r="AQ33" s="721"/>
      <c r="AR33" s="721"/>
      <c r="AS33" s="721"/>
      <c r="AT33" s="721"/>
      <c r="AU33" s="721"/>
      <c r="AV33" s="721"/>
      <c r="AW33" s="722"/>
      <c r="AX33" s="720"/>
      <c r="AY33" s="721"/>
      <c r="AZ33" s="721"/>
      <c r="BA33" s="721"/>
      <c r="BB33" s="721"/>
      <c r="BC33" s="721"/>
      <c r="BD33" s="721"/>
      <c r="BE33" s="721"/>
      <c r="BF33" s="721"/>
      <c r="BG33" s="722"/>
      <c r="BH33" s="784"/>
      <c r="BI33" s="190"/>
      <c r="BJ33" s="176"/>
      <c r="BK33" s="160"/>
      <c r="BL33" s="160"/>
      <c r="BM33" s="160"/>
      <c r="BN33" s="160"/>
      <c r="BO33" s="160"/>
      <c r="BP33" s="160"/>
      <c r="BQ33" s="160"/>
      <c r="BR33" s="168"/>
      <c r="BS33" s="168"/>
    </row>
    <row r="34" spans="1:73" ht="11.25" customHeight="1" x14ac:dyDescent="0.2">
      <c r="A34" s="812" t="s">
        <v>1</v>
      </c>
      <c r="B34" s="776"/>
      <c r="C34" s="776"/>
      <c r="D34" s="776"/>
      <c r="E34" s="776"/>
      <c r="F34" s="776"/>
      <c r="G34" s="777"/>
      <c r="H34" s="815">
        <v>14</v>
      </c>
      <c r="I34" s="255">
        <v>139</v>
      </c>
      <c r="J34" s="256"/>
      <c r="K34" s="257"/>
      <c r="L34" s="258"/>
      <c r="M34" s="259"/>
      <c r="N34" s="257"/>
      <c r="O34" s="258"/>
      <c r="P34" s="256"/>
      <c r="Q34" s="257"/>
      <c r="R34" s="258"/>
      <c r="S34" s="260">
        <v>149</v>
      </c>
      <c r="T34" s="255">
        <v>150</v>
      </c>
      <c r="U34" s="260"/>
      <c r="V34" s="261"/>
      <c r="W34" s="262"/>
      <c r="X34" s="260"/>
      <c r="Y34" s="261"/>
      <c r="Z34" s="262"/>
      <c r="AA34" s="260"/>
      <c r="AB34" s="261"/>
      <c r="AC34" s="262"/>
      <c r="AD34" s="263">
        <v>160</v>
      </c>
      <c r="AF34" s="723"/>
      <c r="AG34" s="724"/>
      <c r="AH34" s="724"/>
      <c r="AI34" s="724"/>
      <c r="AJ34" s="724"/>
      <c r="AK34" s="724"/>
      <c r="AL34" s="724"/>
      <c r="AM34" s="724"/>
      <c r="AN34" s="724"/>
      <c r="AO34" s="724"/>
      <c r="AP34" s="724"/>
      <c r="AQ34" s="724"/>
      <c r="AR34" s="724"/>
      <c r="AS34" s="724"/>
      <c r="AT34" s="724"/>
      <c r="AU34" s="724"/>
      <c r="AV34" s="724"/>
      <c r="AW34" s="725"/>
      <c r="AX34" s="723"/>
      <c r="AY34" s="724"/>
      <c r="AZ34" s="724"/>
      <c r="BA34" s="724"/>
      <c r="BB34" s="724"/>
      <c r="BC34" s="724"/>
      <c r="BD34" s="724"/>
      <c r="BE34" s="724"/>
      <c r="BF34" s="724"/>
      <c r="BG34" s="725"/>
      <c r="BH34" s="784"/>
      <c r="BI34" s="190"/>
      <c r="BJ34" s="176"/>
      <c r="BK34" s="160"/>
      <c r="BL34" s="160"/>
      <c r="BM34" s="160"/>
      <c r="BN34" s="160"/>
      <c r="BO34" s="160"/>
      <c r="BP34" s="160"/>
      <c r="BQ34" s="160"/>
      <c r="BR34" s="168"/>
      <c r="BS34" s="168"/>
    </row>
    <row r="35" spans="1:73" ht="11.25" customHeight="1" x14ac:dyDescent="0.2">
      <c r="A35" s="813"/>
      <c r="B35" s="721"/>
      <c r="C35" s="721"/>
      <c r="D35" s="721"/>
      <c r="E35" s="721"/>
      <c r="F35" s="721"/>
      <c r="G35" s="722"/>
      <c r="H35" s="727"/>
      <c r="I35" s="474" t="str">
        <f>入力!N35</f>
        <v/>
      </c>
      <c r="J35" s="472" t="str">
        <f>入力!O35</f>
        <v/>
      </c>
      <c r="K35" s="474" t="str">
        <f>入力!P35</f>
        <v/>
      </c>
      <c r="L35" s="489" t="str">
        <f>入力!Q35</f>
        <v/>
      </c>
      <c r="M35" s="472" t="str">
        <f>入力!R35</f>
        <v/>
      </c>
      <c r="N35" s="474" t="str">
        <f>入力!S35</f>
        <v/>
      </c>
      <c r="O35" s="489" t="str">
        <f>入力!T35</f>
        <v/>
      </c>
      <c r="P35" s="472" t="str">
        <f>入力!U35</f>
        <v/>
      </c>
      <c r="Q35" s="474" t="str">
        <f>入力!V35</f>
        <v/>
      </c>
      <c r="R35" s="489" t="str">
        <f>入力!W35</f>
        <v/>
      </c>
      <c r="S35" s="472" t="str">
        <f>入力!X35</f>
        <v/>
      </c>
      <c r="T35" s="474" t="str">
        <f>入力!$N$37</f>
        <v/>
      </c>
      <c r="U35" s="472" t="str">
        <f>入力!$O$37</f>
        <v/>
      </c>
      <c r="V35" s="474" t="str">
        <f>入力!$P$37</f>
        <v/>
      </c>
      <c r="W35" s="489" t="str">
        <f>入力!$Q$37</f>
        <v/>
      </c>
      <c r="X35" s="472" t="str">
        <f>入力!$R$37</f>
        <v/>
      </c>
      <c r="Y35" s="474" t="str">
        <f>入力!$S$37</f>
        <v/>
      </c>
      <c r="Z35" s="489" t="str">
        <f>入力!$T$37</f>
        <v/>
      </c>
      <c r="AA35" s="472" t="str">
        <f>入力!$U$37</f>
        <v/>
      </c>
      <c r="AB35" s="474" t="str">
        <f>入力!$V$37</f>
        <v/>
      </c>
      <c r="AC35" s="489" t="str">
        <f>入力!$W$37</f>
        <v/>
      </c>
      <c r="AD35" s="494" t="str">
        <f>入力!$X$37</f>
        <v/>
      </c>
      <c r="AF35" s="757" t="s">
        <v>59</v>
      </c>
      <c r="AG35" s="758"/>
      <c r="AH35" s="758"/>
      <c r="AI35" s="758"/>
      <c r="AJ35" s="758"/>
      <c r="AK35" s="758"/>
      <c r="AL35" s="758"/>
      <c r="AM35" s="758"/>
      <c r="AN35" s="758"/>
      <c r="AO35" s="758"/>
      <c r="AP35" s="718"/>
      <c r="AQ35" s="718"/>
      <c r="AR35" s="718"/>
      <c r="AS35" s="718"/>
      <c r="AT35" s="718"/>
      <c r="AU35" s="718"/>
      <c r="AV35" s="718"/>
      <c r="AW35" s="719"/>
      <c r="AX35" s="786" t="s">
        <v>234</v>
      </c>
      <c r="AY35" s="787"/>
      <c r="AZ35" s="787"/>
      <c r="BA35" s="787"/>
      <c r="BB35" s="787"/>
      <c r="BC35" s="787"/>
      <c r="BD35" s="787"/>
      <c r="BE35" s="787"/>
      <c r="BF35" s="787"/>
      <c r="BG35" s="788"/>
      <c r="BH35" s="784"/>
      <c r="BI35" s="190"/>
      <c r="BJ35" s="176"/>
      <c r="BK35" s="160"/>
      <c r="BL35" s="160"/>
      <c r="BM35" s="160"/>
      <c r="BN35" s="160"/>
      <c r="BO35" s="160"/>
      <c r="BP35" s="160"/>
      <c r="BQ35" s="160"/>
      <c r="BR35" s="168"/>
      <c r="BS35" s="168"/>
    </row>
    <row r="36" spans="1:73" ht="11.25" customHeight="1" thickBot="1" x14ac:dyDescent="0.25">
      <c r="A36" s="814"/>
      <c r="B36" s="779"/>
      <c r="C36" s="779"/>
      <c r="D36" s="779"/>
      <c r="E36" s="779"/>
      <c r="F36" s="779"/>
      <c r="G36" s="780"/>
      <c r="H36" s="816"/>
      <c r="I36" s="492"/>
      <c r="J36" s="493"/>
      <c r="K36" s="492"/>
      <c r="L36" s="490"/>
      <c r="M36" s="493"/>
      <c r="N36" s="492"/>
      <c r="O36" s="490"/>
      <c r="P36" s="493"/>
      <c r="Q36" s="492"/>
      <c r="R36" s="490"/>
      <c r="S36" s="493"/>
      <c r="T36" s="492"/>
      <c r="U36" s="493"/>
      <c r="V36" s="492"/>
      <c r="W36" s="490"/>
      <c r="X36" s="493"/>
      <c r="Y36" s="492"/>
      <c r="Z36" s="490"/>
      <c r="AA36" s="493"/>
      <c r="AB36" s="492"/>
      <c r="AC36" s="490"/>
      <c r="AD36" s="495"/>
      <c r="AF36" s="720"/>
      <c r="AG36" s="721"/>
      <c r="AH36" s="721"/>
      <c r="AI36" s="721"/>
      <c r="AJ36" s="721"/>
      <c r="AK36" s="721"/>
      <c r="AL36" s="721"/>
      <c r="AM36" s="721"/>
      <c r="AN36" s="721"/>
      <c r="AO36" s="721"/>
      <c r="AP36" s="721"/>
      <c r="AQ36" s="721"/>
      <c r="AR36" s="721"/>
      <c r="AS36" s="721"/>
      <c r="AT36" s="721"/>
      <c r="AU36" s="721"/>
      <c r="AV36" s="721"/>
      <c r="AW36" s="722"/>
      <c r="AX36" s="789"/>
      <c r="AY36" s="790"/>
      <c r="AZ36" s="790"/>
      <c r="BA36" s="790"/>
      <c r="BB36" s="790"/>
      <c r="BC36" s="790"/>
      <c r="BD36" s="790"/>
      <c r="BE36" s="790"/>
      <c r="BF36" s="790"/>
      <c r="BG36" s="791"/>
      <c r="BH36" s="784"/>
      <c r="BI36" s="190"/>
      <c r="BJ36" s="176"/>
      <c r="BK36" s="160"/>
      <c r="BL36" s="160"/>
      <c r="BM36" s="160"/>
      <c r="BN36" s="160"/>
      <c r="BO36" s="160"/>
      <c r="BP36" s="160"/>
      <c r="BQ36" s="160"/>
      <c r="BR36" s="168"/>
      <c r="BS36" s="168"/>
    </row>
    <row r="37" spans="1:73" ht="11.25" customHeight="1" x14ac:dyDescent="0.2">
      <c r="A37" s="745" t="s">
        <v>32</v>
      </c>
      <c r="B37" s="746"/>
      <c r="C37" s="431" t="str">
        <f>T(入力!C41)</f>
        <v/>
      </c>
      <c r="D37" s="432"/>
      <c r="E37" s="432"/>
      <c r="F37" s="432"/>
      <c r="G37" s="432"/>
      <c r="H37" s="432"/>
      <c r="I37" s="432"/>
      <c r="J37" s="432"/>
      <c r="K37" s="432"/>
      <c r="L37" s="432"/>
      <c r="M37" s="432"/>
      <c r="N37" s="432"/>
      <c r="O37" s="432"/>
      <c r="P37" s="432"/>
      <c r="Q37" s="432"/>
      <c r="R37" s="432"/>
      <c r="S37" s="432"/>
      <c r="T37" s="432"/>
      <c r="U37" s="432"/>
      <c r="V37" s="177"/>
      <c r="W37" s="177"/>
      <c r="X37" s="177"/>
      <c r="Y37" s="177"/>
      <c r="Z37" s="177"/>
      <c r="AA37" s="177"/>
      <c r="AB37" s="177"/>
      <c r="AC37" s="177"/>
      <c r="AD37" s="264"/>
      <c r="AF37" s="723"/>
      <c r="AG37" s="724"/>
      <c r="AH37" s="724"/>
      <c r="AI37" s="724"/>
      <c r="AJ37" s="724"/>
      <c r="AK37" s="724"/>
      <c r="AL37" s="724"/>
      <c r="AM37" s="724"/>
      <c r="AN37" s="724"/>
      <c r="AO37" s="724"/>
      <c r="AP37" s="724"/>
      <c r="AQ37" s="724"/>
      <c r="AR37" s="724"/>
      <c r="AS37" s="724"/>
      <c r="AT37" s="724"/>
      <c r="AU37" s="724"/>
      <c r="AV37" s="724"/>
      <c r="AW37" s="725"/>
      <c r="AX37" s="792"/>
      <c r="AY37" s="793"/>
      <c r="AZ37" s="793"/>
      <c r="BA37" s="793"/>
      <c r="BB37" s="793"/>
      <c r="BC37" s="793"/>
      <c r="BD37" s="793"/>
      <c r="BE37" s="793"/>
      <c r="BF37" s="793"/>
      <c r="BG37" s="794"/>
      <c r="BH37" s="784"/>
      <c r="BI37" s="190"/>
      <c r="BJ37" s="176"/>
      <c r="BK37" s="160"/>
      <c r="BL37" s="160"/>
      <c r="BM37" s="160"/>
      <c r="BN37" s="160"/>
      <c r="BO37" s="160"/>
      <c r="BP37" s="160"/>
      <c r="BQ37" s="160"/>
      <c r="BR37" s="168"/>
      <c r="BS37" s="168"/>
    </row>
    <row r="38" spans="1:73" ht="47.25" customHeight="1" thickBot="1" x14ac:dyDescent="0.2">
      <c r="A38" s="745"/>
      <c r="B38" s="746"/>
      <c r="C38" s="433"/>
      <c r="D38" s="434"/>
      <c r="E38" s="434"/>
      <c r="F38" s="434"/>
      <c r="G38" s="434"/>
      <c r="H38" s="434"/>
      <c r="I38" s="434"/>
      <c r="J38" s="434"/>
      <c r="K38" s="434"/>
      <c r="L38" s="434"/>
      <c r="M38" s="434"/>
      <c r="N38" s="434"/>
      <c r="O38" s="434"/>
      <c r="P38" s="434"/>
      <c r="Q38" s="434"/>
      <c r="R38" s="434"/>
      <c r="S38" s="434"/>
      <c r="T38" s="434"/>
      <c r="U38" s="434"/>
      <c r="V38" s="265">
        <v>275</v>
      </c>
      <c r="W38" s="265">
        <v>276</v>
      </c>
      <c r="X38" s="265">
        <v>277</v>
      </c>
      <c r="Y38" s="265">
        <v>278</v>
      </c>
      <c r="Z38" s="265"/>
      <c r="AA38" s="265"/>
      <c r="AB38" s="265"/>
      <c r="AC38" s="265"/>
      <c r="AD38" s="266">
        <v>283</v>
      </c>
      <c r="AF38" s="169"/>
      <c r="AG38" s="796" t="s">
        <v>75</v>
      </c>
      <c r="AH38" s="797"/>
      <c r="AI38" s="797"/>
      <c r="AJ38" s="797"/>
      <c r="AK38" s="797"/>
      <c r="AL38" s="797"/>
      <c r="AM38" s="797"/>
      <c r="AN38" s="797"/>
      <c r="AO38" s="797"/>
      <c r="AP38" s="797"/>
      <c r="AQ38" s="797"/>
      <c r="AR38" s="797"/>
      <c r="AS38" s="797"/>
      <c r="AT38" s="797"/>
      <c r="AU38" s="797"/>
      <c r="AV38" s="797"/>
      <c r="AW38" s="797"/>
      <c r="AX38" s="797"/>
      <c r="AY38" s="797"/>
      <c r="AZ38" s="797"/>
      <c r="BA38" s="797"/>
      <c r="BB38" s="797"/>
      <c r="BC38" s="159"/>
      <c r="BD38" s="159"/>
      <c r="BE38" s="159"/>
      <c r="BF38" s="159"/>
      <c r="BG38" s="267"/>
      <c r="BH38" s="784"/>
      <c r="BI38" s="190"/>
      <c r="BJ38" s="176"/>
      <c r="BK38" s="160"/>
      <c r="BL38" s="160"/>
      <c r="BM38" s="160"/>
      <c r="BN38" s="160"/>
      <c r="BO38" s="160"/>
      <c r="BP38" s="160"/>
      <c r="BQ38" s="160"/>
      <c r="BR38" s="168"/>
      <c r="BS38" s="168"/>
    </row>
    <row r="39" spans="1:73" ht="14.25" customHeight="1" x14ac:dyDescent="0.2">
      <c r="A39" s="745"/>
      <c r="B39" s="746"/>
      <c r="C39" s="433"/>
      <c r="D39" s="434"/>
      <c r="E39" s="434"/>
      <c r="F39" s="434"/>
      <c r="G39" s="434"/>
      <c r="H39" s="434"/>
      <c r="I39" s="434"/>
      <c r="J39" s="434"/>
      <c r="K39" s="434"/>
      <c r="L39" s="434"/>
      <c r="M39" s="434"/>
      <c r="N39" s="434"/>
      <c r="O39" s="434"/>
      <c r="P39" s="434"/>
      <c r="Q39" s="434"/>
      <c r="R39" s="434"/>
      <c r="S39" s="434"/>
      <c r="T39" s="434"/>
      <c r="U39" s="434"/>
      <c r="V39" s="799">
        <v>4</v>
      </c>
      <c r="W39" s="801">
        <v>3</v>
      </c>
      <c r="X39" s="803">
        <v>1</v>
      </c>
      <c r="Y39" s="805"/>
      <c r="Z39" s="806"/>
      <c r="AA39" s="806"/>
      <c r="AB39" s="806"/>
      <c r="AC39" s="806"/>
      <c r="AD39" s="807"/>
      <c r="AF39" s="176"/>
      <c r="AG39" s="798"/>
      <c r="AH39" s="798"/>
      <c r="AI39" s="798"/>
      <c r="AJ39" s="798"/>
      <c r="AK39" s="798"/>
      <c r="AL39" s="798"/>
      <c r="AM39" s="798"/>
      <c r="AN39" s="798"/>
      <c r="AO39" s="798"/>
      <c r="AP39" s="798"/>
      <c r="AQ39" s="798"/>
      <c r="AR39" s="798"/>
      <c r="AS39" s="798"/>
      <c r="AT39" s="798"/>
      <c r="AU39" s="798"/>
      <c r="AV39" s="798"/>
      <c r="AW39" s="798"/>
      <c r="AX39" s="798"/>
      <c r="AY39" s="798"/>
      <c r="AZ39" s="798"/>
      <c r="BA39" s="798"/>
      <c r="BB39" s="798"/>
      <c r="BC39" s="160"/>
      <c r="BD39" s="160"/>
      <c r="BE39" s="160"/>
      <c r="BF39" s="160"/>
      <c r="BG39" s="190"/>
      <c r="BH39" s="784"/>
      <c r="BI39" s="190"/>
      <c r="BJ39" s="222"/>
      <c r="BK39" s="223"/>
      <c r="BL39" s="223"/>
      <c r="BM39" s="223"/>
      <c r="BN39" s="223"/>
      <c r="BO39" s="223"/>
      <c r="BP39" s="223"/>
      <c r="BQ39" s="223"/>
      <c r="BR39" s="224"/>
      <c r="BS39" s="168"/>
    </row>
    <row r="40" spans="1:73" ht="14.25" customHeight="1" thickBot="1" x14ac:dyDescent="0.25">
      <c r="A40" s="747"/>
      <c r="B40" s="748"/>
      <c r="C40" s="435"/>
      <c r="D40" s="436"/>
      <c r="E40" s="436"/>
      <c r="F40" s="436"/>
      <c r="G40" s="436"/>
      <c r="H40" s="436"/>
      <c r="I40" s="436"/>
      <c r="J40" s="436"/>
      <c r="K40" s="436"/>
      <c r="L40" s="436"/>
      <c r="M40" s="436"/>
      <c r="N40" s="436"/>
      <c r="O40" s="436"/>
      <c r="P40" s="436"/>
      <c r="Q40" s="436"/>
      <c r="R40" s="436"/>
      <c r="S40" s="436"/>
      <c r="T40" s="436"/>
      <c r="U40" s="436"/>
      <c r="V40" s="800"/>
      <c r="W40" s="802"/>
      <c r="X40" s="804"/>
      <c r="Y40" s="808"/>
      <c r="Z40" s="809"/>
      <c r="AA40" s="809"/>
      <c r="AB40" s="809"/>
      <c r="AC40" s="809"/>
      <c r="AD40" s="810"/>
      <c r="AF40" s="222"/>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385" t="s">
        <v>17</v>
      </c>
      <c r="BD40" s="385"/>
      <c r="BE40" s="385"/>
      <c r="BF40" s="385"/>
      <c r="BG40" s="385"/>
      <c r="BH40" s="785"/>
      <c r="BI40" s="269"/>
      <c r="BJ40" s="223"/>
      <c r="BK40" s="223"/>
      <c r="BL40" s="223"/>
      <c r="BM40" s="223"/>
      <c r="BN40" s="223"/>
      <c r="BO40" s="223"/>
      <c r="BP40" s="223"/>
      <c r="BQ40" s="223"/>
      <c r="BR40" s="223"/>
      <c r="BS40" s="224"/>
    </row>
    <row r="42" spans="1:73" ht="11.25" customHeight="1" x14ac:dyDescent="0.2">
      <c r="L42" s="811"/>
      <c r="M42" s="811"/>
      <c r="N42" s="811"/>
      <c r="O42" s="811"/>
      <c r="P42" s="811"/>
      <c r="Q42" s="811"/>
      <c r="R42" s="811"/>
      <c r="S42" s="811"/>
      <c r="T42" s="811"/>
      <c r="U42" s="811"/>
      <c r="V42" s="811"/>
      <c r="W42" s="811"/>
      <c r="X42" s="811"/>
      <c r="Y42" s="811"/>
      <c r="Z42" s="811"/>
      <c r="AA42" s="811"/>
      <c r="AB42" s="811"/>
      <c r="BS42" s="270"/>
      <c r="BT42" s="795"/>
      <c r="BU42" s="795"/>
    </row>
    <row r="43" spans="1:73" ht="11.25" customHeight="1" x14ac:dyDescent="0.2">
      <c r="L43" s="811"/>
      <c r="M43" s="811"/>
      <c r="N43" s="811"/>
      <c r="O43" s="811"/>
      <c r="P43" s="811"/>
      <c r="Q43" s="811"/>
      <c r="R43" s="811"/>
      <c r="S43" s="811"/>
      <c r="T43" s="811"/>
      <c r="U43" s="811"/>
      <c r="V43" s="811"/>
      <c r="W43" s="811"/>
      <c r="X43" s="811"/>
      <c r="Y43" s="811"/>
      <c r="Z43" s="811"/>
      <c r="AA43" s="811"/>
      <c r="AB43" s="811"/>
      <c r="BS43" s="270"/>
      <c r="BT43" s="795"/>
      <c r="BU43" s="795"/>
    </row>
    <row r="44" spans="1:73" ht="11.25" customHeight="1" x14ac:dyDescent="0.2">
      <c r="L44" s="811"/>
      <c r="M44" s="811"/>
      <c r="N44" s="811"/>
      <c r="O44" s="811"/>
      <c r="P44" s="811"/>
      <c r="Q44" s="811"/>
      <c r="R44" s="811"/>
      <c r="S44" s="811"/>
      <c r="T44" s="811"/>
      <c r="U44" s="811"/>
      <c r="V44" s="811"/>
      <c r="W44" s="811"/>
      <c r="X44" s="811"/>
      <c r="Y44" s="811"/>
      <c r="Z44" s="811"/>
      <c r="AA44" s="811"/>
      <c r="AB44" s="811"/>
      <c r="BS44" s="270"/>
      <c r="BT44" s="795"/>
      <c r="BU44" s="795"/>
    </row>
    <row r="45" spans="1:73" ht="11.25" customHeight="1" x14ac:dyDescent="0.2">
      <c r="BS45" s="270"/>
      <c r="BT45" s="795"/>
      <c r="BU45" s="795"/>
    </row>
  </sheetData>
  <sheetProtection password="B7B0" sheet="1" objects="1" scenarios="1" selectLockedCells="1" selectUnlockedCells="1"/>
  <mergeCells count="243">
    <mergeCell ref="BH29:BH40"/>
    <mergeCell ref="AX35:BG37"/>
    <mergeCell ref="AX32:BG34"/>
    <mergeCell ref="AX29:BG31"/>
    <mergeCell ref="BT42:BU45"/>
    <mergeCell ref="AF35:AW37"/>
    <mergeCell ref="A37:B40"/>
    <mergeCell ref="AG38:BB39"/>
    <mergeCell ref="V39:V40"/>
    <mergeCell ref="W39:W40"/>
    <mergeCell ref="X39:X40"/>
    <mergeCell ref="Y39:AD40"/>
    <mergeCell ref="L42:AB44"/>
    <mergeCell ref="A34:G36"/>
    <mergeCell ref="H34:H36"/>
    <mergeCell ref="C31:G33"/>
    <mergeCell ref="H31:H33"/>
    <mergeCell ref="T31:AD33"/>
    <mergeCell ref="AF29:AW31"/>
    <mergeCell ref="J29:J30"/>
    <mergeCell ref="K29:K30"/>
    <mergeCell ref="A28:B33"/>
    <mergeCell ref="C28:G30"/>
    <mergeCell ref="T28:AD30"/>
    <mergeCell ref="R26:R27"/>
    <mergeCell ref="S26:S27"/>
    <mergeCell ref="T26:T27"/>
    <mergeCell ref="BP22:BQ22"/>
    <mergeCell ref="AZ23:BA24"/>
    <mergeCell ref="BB23:BC24"/>
    <mergeCell ref="BD23:BE24"/>
    <mergeCell ref="BF23:BG24"/>
    <mergeCell ref="BH23:BI24"/>
    <mergeCell ref="BJ23:BK24"/>
    <mergeCell ref="H23:S24"/>
    <mergeCell ref="T23:AD24"/>
    <mergeCell ref="AV25:AW26"/>
    <mergeCell ref="AV27:AW28"/>
    <mergeCell ref="H28:H30"/>
    <mergeCell ref="BP23:BQ24"/>
    <mergeCell ref="AY23:AY24"/>
    <mergeCell ref="AJ23:AU24"/>
    <mergeCell ref="AJ25:AU26"/>
    <mergeCell ref="AJ27:AU28"/>
    <mergeCell ref="AV23:AW24"/>
    <mergeCell ref="I26:I27"/>
    <mergeCell ref="J26:J27"/>
    <mergeCell ref="K26:K27"/>
    <mergeCell ref="BL16:BL17"/>
    <mergeCell ref="F18:N19"/>
    <mergeCell ref="AF32:AW34"/>
    <mergeCell ref="Q15:Q16"/>
    <mergeCell ref="R15:AB16"/>
    <mergeCell ref="E12:E13"/>
    <mergeCell ref="L29:L30"/>
    <mergeCell ref="M29:M30"/>
    <mergeCell ref="N29:N30"/>
    <mergeCell ref="O29:O30"/>
    <mergeCell ref="P29:P30"/>
    <mergeCell ref="A23:G24"/>
    <mergeCell ref="D15:D16"/>
    <mergeCell ref="E15:E16"/>
    <mergeCell ref="F15:N16"/>
    <mergeCell ref="P15:P16"/>
    <mergeCell ref="AF18:AI20"/>
    <mergeCell ref="AK19:AN20"/>
    <mergeCell ref="AQ19:AT20"/>
    <mergeCell ref="U26:U27"/>
    <mergeCell ref="V26:V27"/>
    <mergeCell ref="W26:W27"/>
    <mergeCell ref="AD26:AD27"/>
    <mergeCell ref="Q26:Q27"/>
    <mergeCell ref="AP18:AU18"/>
    <mergeCell ref="AW18:BB18"/>
    <mergeCell ref="BD18:BK18"/>
    <mergeCell ref="BG16:BG17"/>
    <mergeCell ref="AZ22:BA22"/>
    <mergeCell ref="BB22:BC22"/>
    <mergeCell ref="BD22:BE22"/>
    <mergeCell ref="BF22:BG22"/>
    <mergeCell ref="BH22:BI22"/>
    <mergeCell ref="BH16:BH17"/>
    <mergeCell ref="BI16:BI17"/>
    <mergeCell ref="BJ16:BJ17"/>
    <mergeCell ref="BK16:BK17"/>
    <mergeCell ref="BO2:BS3"/>
    <mergeCell ref="BA4:BG5"/>
    <mergeCell ref="E6:E7"/>
    <mergeCell ref="F6:N7"/>
    <mergeCell ref="P6:P7"/>
    <mergeCell ref="Q6:Q7"/>
    <mergeCell ref="R6:AB7"/>
    <mergeCell ref="AF6:AH7"/>
    <mergeCell ref="AN6:AO7"/>
    <mergeCell ref="AU6:AW7"/>
    <mergeCell ref="AX7:AZ8"/>
    <mergeCell ref="AX2:AZ6"/>
    <mergeCell ref="BA2:BE3"/>
    <mergeCell ref="A3:H4"/>
    <mergeCell ref="A2:H2"/>
    <mergeCell ref="AQ6:AR7"/>
    <mergeCell ref="A5:B22"/>
    <mergeCell ref="D6:D7"/>
    <mergeCell ref="D9:D10"/>
    <mergeCell ref="E9:E10"/>
    <mergeCell ref="AH2:AU4"/>
    <mergeCell ref="R9:AB10"/>
    <mergeCell ref="AF10:AH11"/>
    <mergeCell ref="AF21:AU22"/>
    <mergeCell ref="L26:L27"/>
    <mergeCell ref="M26:M27"/>
    <mergeCell ref="N26:N27"/>
    <mergeCell ref="O26:O27"/>
    <mergeCell ref="P26:P27"/>
    <mergeCell ref="X2:AD4"/>
    <mergeCell ref="F12:N13"/>
    <mergeCell ref="P12:P13"/>
    <mergeCell ref="Q12:Q13"/>
    <mergeCell ref="A25:G27"/>
    <mergeCell ref="H25:H27"/>
    <mergeCell ref="F9:N10"/>
    <mergeCell ref="P9:P10"/>
    <mergeCell ref="Q9:Q10"/>
    <mergeCell ref="X26:X27"/>
    <mergeCell ref="Y26:Y27"/>
    <mergeCell ref="Z26:Z27"/>
    <mergeCell ref="AA26:AA27"/>
    <mergeCell ref="AB26:AB27"/>
    <mergeCell ref="AC26:AC27"/>
    <mergeCell ref="R12:AB13"/>
    <mergeCell ref="D12:D13"/>
    <mergeCell ref="D18:D19"/>
    <mergeCell ref="E18:E19"/>
    <mergeCell ref="L35:L36"/>
    <mergeCell ref="M35:M36"/>
    <mergeCell ref="Q29:Q30"/>
    <mergeCell ref="R29:R30"/>
    <mergeCell ref="S29:S30"/>
    <mergeCell ref="I32:I33"/>
    <mergeCell ref="J32:J33"/>
    <mergeCell ref="K32:K33"/>
    <mergeCell ref="L32:L33"/>
    <mergeCell ref="M32:M33"/>
    <mergeCell ref="N32:N33"/>
    <mergeCell ref="O32:O33"/>
    <mergeCell ref="P32:P33"/>
    <mergeCell ref="Q32:Q33"/>
    <mergeCell ref="R32:R33"/>
    <mergeCell ref="S32:S33"/>
    <mergeCell ref="I29:I30"/>
    <mergeCell ref="K35:K36"/>
    <mergeCell ref="C37:U40"/>
    <mergeCell ref="AI6:AJ7"/>
    <mergeCell ref="AK6:AL7"/>
    <mergeCell ref="AF16:AG17"/>
    <mergeCell ref="AH16:AI17"/>
    <mergeCell ref="AJ16:AK17"/>
    <mergeCell ref="AL16:AM17"/>
    <mergeCell ref="X35:X36"/>
    <mergeCell ref="Y35:Y36"/>
    <mergeCell ref="Z35:Z36"/>
    <mergeCell ref="AA35:AA36"/>
    <mergeCell ref="AB35:AB36"/>
    <mergeCell ref="S35:S36"/>
    <mergeCell ref="T35:T36"/>
    <mergeCell ref="U35:U36"/>
    <mergeCell ref="V35:V36"/>
    <mergeCell ref="W35:W36"/>
    <mergeCell ref="N35:N36"/>
    <mergeCell ref="O35:O36"/>
    <mergeCell ref="P35:P36"/>
    <mergeCell ref="Q35:Q36"/>
    <mergeCell ref="R35:R36"/>
    <mergeCell ref="I35:I36"/>
    <mergeCell ref="J35:J36"/>
    <mergeCell ref="AS6:AT7"/>
    <mergeCell ref="AI10:AI11"/>
    <mergeCell ref="AJ10:AJ11"/>
    <mergeCell ref="AM10:AM11"/>
    <mergeCell ref="AN10:AN11"/>
    <mergeCell ref="AQ10:AQ11"/>
    <mergeCell ref="AR10:AR11"/>
    <mergeCell ref="AC35:AC36"/>
    <mergeCell ref="AD35:AD36"/>
    <mergeCell ref="AG23:AH28"/>
    <mergeCell ref="AF13:AW14"/>
    <mergeCell ref="AK10:AL11"/>
    <mergeCell ref="AO10:AP11"/>
    <mergeCell ref="AS10:AW11"/>
    <mergeCell ref="AN16:AO17"/>
    <mergeCell ref="AV19:AZ20"/>
    <mergeCell ref="AV21:AW22"/>
    <mergeCell ref="AJ18:AO18"/>
    <mergeCell ref="AP16:AQ17"/>
    <mergeCell ref="AR16:AS17"/>
    <mergeCell ref="AT16:AU17"/>
    <mergeCell ref="AV16:AW17"/>
    <mergeCell ref="AY25:AY26"/>
    <mergeCell ref="AZ25:BA26"/>
    <mergeCell ref="BR23:BR24"/>
    <mergeCell ref="BL23:BM24"/>
    <mergeCell ref="BN23:BO24"/>
    <mergeCell ref="BR16:BR17"/>
    <mergeCell ref="BS16:BS17"/>
    <mergeCell ref="BJ22:BK22"/>
    <mergeCell ref="BL22:BM22"/>
    <mergeCell ref="BN22:BO22"/>
    <mergeCell ref="BA6:BS6"/>
    <mergeCell ref="BA7:BS9"/>
    <mergeCell ref="BA10:BP12"/>
    <mergeCell ref="BN13:BS14"/>
    <mergeCell ref="BE13:BJ14"/>
    <mergeCell ref="BM16:BM17"/>
    <mergeCell ref="BN16:BN17"/>
    <mergeCell ref="BO16:BO17"/>
    <mergeCell ref="BP16:BP17"/>
    <mergeCell ref="BQ16:BQ17"/>
    <mergeCell ref="AY15:BE17"/>
    <mergeCell ref="AX9:AZ14"/>
    <mergeCell ref="BA19:BC20"/>
    <mergeCell ref="BD19:BK20"/>
    <mergeCell ref="BL19:BS20"/>
    <mergeCell ref="BL18:BS18"/>
    <mergeCell ref="BR25:BR26"/>
    <mergeCell ref="AY27:AY28"/>
    <mergeCell ref="AZ27:BA28"/>
    <mergeCell ref="BB27:BC28"/>
    <mergeCell ref="BD27:BE28"/>
    <mergeCell ref="BF27:BG28"/>
    <mergeCell ref="BH27:BI28"/>
    <mergeCell ref="BJ27:BK28"/>
    <mergeCell ref="BL27:BM28"/>
    <mergeCell ref="BN27:BO28"/>
    <mergeCell ref="BP27:BQ28"/>
    <mergeCell ref="BR27:BR28"/>
    <mergeCell ref="BH25:BI26"/>
    <mergeCell ref="BJ25:BK26"/>
    <mergeCell ref="BL25:BM26"/>
    <mergeCell ref="BN25:BO26"/>
    <mergeCell ref="BP25:BQ26"/>
    <mergeCell ref="BB25:BC26"/>
    <mergeCell ref="BD25:BE26"/>
    <mergeCell ref="BF25:BG26"/>
  </mergeCells>
  <phoneticPr fontId="3"/>
  <pageMargins left="0.75" right="0.39" top="1" bottom="0.4" header="0.51200000000000001" footer="0.33"/>
  <pageSetup paperSize="9" scale="69" fitToHeight="0" orientation="landscape"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W45"/>
  <sheetViews>
    <sheetView showGridLines="0" defaultGridColor="0" colorId="12" zoomScale="60" zoomScaleNormal="60" workbookViewId="0">
      <selection activeCell="C37" sqref="C37:U40"/>
    </sheetView>
  </sheetViews>
  <sheetFormatPr defaultColWidth="1.88671875" defaultRowHeight="11.25" customHeight="1" x14ac:dyDescent="0.2"/>
  <cols>
    <col min="1" max="32" width="3.6640625" style="155" customWidth="1"/>
    <col min="33" max="33" width="1.88671875" style="155" customWidth="1"/>
    <col min="34" max="51" width="1.6640625" style="155" customWidth="1"/>
    <col min="52" max="73" width="2.6640625" style="155" customWidth="1"/>
    <col min="74" max="16384" width="1.88671875" style="155"/>
  </cols>
  <sheetData>
    <row r="2" spans="1:73" ht="11.25" customHeight="1" x14ac:dyDescent="0.2">
      <c r="A2" s="271"/>
      <c r="B2" s="271"/>
      <c r="C2" s="271"/>
      <c r="D2" s="271"/>
      <c r="E2" s="271"/>
      <c r="F2" s="271"/>
      <c r="G2" s="271"/>
      <c r="H2" s="271"/>
      <c r="I2" s="271"/>
      <c r="J2" s="271"/>
      <c r="K2" s="271"/>
      <c r="L2" s="271"/>
      <c r="M2" s="271"/>
      <c r="N2" s="160"/>
      <c r="O2" s="160"/>
      <c r="P2" s="160"/>
      <c r="Q2" s="160"/>
      <c r="R2" s="160"/>
      <c r="S2" s="160"/>
      <c r="T2" s="160"/>
      <c r="U2" s="160"/>
      <c r="V2" s="160"/>
      <c r="W2" s="160"/>
      <c r="X2" s="160"/>
      <c r="Y2" s="160"/>
      <c r="Z2" s="861" t="s">
        <v>76</v>
      </c>
      <c r="AA2" s="711"/>
      <c r="AB2" s="711"/>
      <c r="AC2" s="711"/>
      <c r="AD2" s="711"/>
      <c r="AE2" s="711"/>
      <c r="AF2" s="711"/>
      <c r="AH2" s="156"/>
      <c r="AI2" s="157"/>
      <c r="AJ2" s="749" t="s">
        <v>74</v>
      </c>
      <c r="AK2" s="749"/>
      <c r="AL2" s="749"/>
      <c r="AM2" s="749"/>
      <c r="AN2" s="749"/>
      <c r="AO2" s="749"/>
      <c r="AP2" s="749"/>
      <c r="AQ2" s="749"/>
      <c r="AR2" s="749"/>
      <c r="AS2" s="749"/>
      <c r="AT2" s="749"/>
      <c r="AU2" s="749"/>
      <c r="AV2" s="749"/>
      <c r="AW2" s="749"/>
      <c r="AX2" s="157"/>
      <c r="AY2" s="158"/>
      <c r="AZ2" s="862" t="s">
        <v>27</v>
      </c>
      <c r="BA2" s="738"/>
      <c r="BB2" s="739"/>
      <c r="BC2" s="718" t="s">
        <v>29</v>
      </c>
      <c r="BD2" s="718"/>
      <c r="BE2" s="718"/>
      <c r="BF2" s="718"/>
      <c r="BG2" s="719"/>
      <c r="BH2" s="159"/>
      <c r="BI2" s="159"/>
      <c r="BJ2" s="159"/>
      <c r="BK2" s="159"/>
      <c r="BL2" s="159"/>
      <c r="BM2" s="159"/>
      <c r="BN2" s="159"/>
      <c r="BO2" s="159"/>
      <c r="BP2" s="159"/>
      <c r="BQ2" s="729" t="s">
        <v>220</v>
      </c>
      <c r="BR2" s="730"/>
      <c r="BS2" s="730"/>
      <c r="BT2" s="730"/>
      <c r="BU2" s="731"/>
    </row>
    <row r="3" spans="1:73" ht="11.25" customHeight="1" x14ac:dyDescent="0.2">
      <c r="A3" s="271"/>
      <c r="B3" s="271"/>
      <c r="C3" s="271"/>
      <c r="D3" s="271"/>
      <c r="E3" s="271"/>
      <c r="F3" s="271"/>
      <c r="G3" s="271"/>
      <c r="H3" s="271"/>
      <c r="I3" s="271"/>
      <c r="J3" s="271"/>
      <c r="K3" s="271"/>
      <c r="L3" s="271"/>
      <c r="M3" s="271"/>
      <c r="N3" s="160"/>
      <c r="O3" s="160"/>
      <c r="P3" s="160"/>
      <c r="Q3" s="160"/>
      <c r="R3" s="160"/>
      <c r="S3" s="160"/>
      <c r="T3" s="160"/>
      <c r="U3" s="160"/>
      <c r="V3" s="160"/>
      <c r="W3" s="160"/>
      <c r="X3" s="160"/>
      <c r="Y3" s="160"/>
      <c r="Z3" s="711"/>
      <c r="AA3" s="711"/>
      <c r="AB3" s="711"/>
      <c r="AC3" s="711"/>
      <c r="AD3" s="711"/>
      <c r="AE3" s="711"/>
      <c r="AF3" s="711"/>
      <c r="AH3" s="161"/>
      <c r="AI3" s="162"/>
      <c r="AJ3" s="750"/>
      <c r="AK3" s="750"/>
      <c r="AL3" s="750"/>
      <c r="AM3" s="750"/>
      <c r="AN3" s="750"/>
      <c r="AO3" s="750"/>
      <c r="AP3" s="750"/>
      <c r="AQ3" s="750"/>
      <c r="AR3" s="750"/>
      <c r="AS3" s="750"/>
      <c r="AT3" s="750"/>
      <c r="AU3" s="750"/>
      <c r="AV3" s="750"/>
      <c r="AW3" s="750"/>
      <c r="AX3" s="162"/>
      <c r="AY3" s="163"/>
      <c r="AZ3" s="674"/>
      <c r="BA3" s="675"/>
      <c r="BB3" s="676"/>
      <c r="BC3" s="724"/>
      <c r="BD3" s="724"/>
      <c r="BE3" s="724"/>
      <c r="BF3" s="724"/>
      <c r="BG3" s="725"/>
      <c r="BH3" s="160"/>
      <c r="BI3" s="160"/>
      <c r="BJ3" s="160"/>
      <c r="BK3" s="160"/>
      <c r="BL3" s="160"/>
      <c r="BM3" s="160"/>
      <c r="BN3" s="160"/>
      <c r="BO3" s="160"/>
      <c r="BP3" s="160"/>
      <c r="BQ3" s="732"/>
      <c r="BR3" s="733"/>
      <c r="BS3" s="733"/>
      <c r="BT3" s="733"/>
      <c r="BU3" s="734"/>
    </row>
    <row r="4" spans="1:73" ht="11.25" customHeight="1" x14ac:dyDescent="0.2">
      <c r="A4" s="271"/>
      <c r="B4" s="271"/>
      <c r="C4" s="271"/>
      <c r="D4" s="271"/>
      <c r="E4" s="271"/>
      <c r="F4" s="271"/>
      <c r="G4" s="271"/>
      <c r="H4" s="271"/>
      <c r="I4" s="271"/>
      <c r="J4" s="271"/>
      <c r="K4" s="271"/>
      <c r="L4" s="271"/>
      <c r="M4" s="271"/>
      <c r="N4" s="160"/>
      <c r="O4" s="160"/>
      <c r="P4" s="160"/>
      <c r="Q4" s="160"/>
      <c r="R4" s="160"/>
      <c r="S4" s="160"/>
      <c r="T4" s="160"/>
      <c r="U4" s="160"/>
      <c r="V4" s="160"/>
      <c r="W4" s="160"/>
      <c r="X4" s="160"/>
      <c r="Y4" s="160"/>
      <c r="Z4" s="711"/>
      <c r="AA4" s="711"/>
      <c r="AB4" s="711"/>
      <c r="AC4" s="711"/>
      <c r="AD4" s="711"/>
      <c r="AE4" s="711"/>
      <c r="AF4" s="711"/>
      <c r="AH4" s="165"/>
      <c r="AI4" s="166"/>
      <c r="AJ4" s="751"/>
      <c r="AK4" s="751"/>
      <c r="AL4" s="751"/>
      <c r="AM4" s="751"/>
      <c r="AN4" s="751"/>
      <c r="AO4" s="751"/>
      <c r="AP4" s="751"/>
      <c r="AQ4" s="751"/>
      <c r="AR4" s="751"/>
      <c r="AS4" s="751"/>
      <c r="AT4" s="751"/>
      <c r="AU4" s="751"/>
      <c r="AV4" s="751"/>
      <c r="AW4" s="751"/>
      <c r="AX4" s="166"/>
      <c r="AY4" s="167"/>
      <c r="AZ4" s="674"/>
      <c r="BA4" s="675"/>
      <c r="BB4" s="676"/>
      <c r="BC4" s="735" t="s">
        <v>30</v>
      </c>
      <c r="BD4" s="736"/>
      <c r="BE4" s="736"/>
      <c r="BF4" s="736"/>
      <c r="BG4" s="736"/>
      <c r="BH4" s="736"/>
      <c r="BI4" s="736"/>
      <c r="BJ4" s="160"/>
      <c r="BK4" s="160"/>
      <c r="BL4" s="160"/>
      <c r="BM4" s="160"/>
      <c r="BN4" s="160"/>
      <c r="BO4" s="160"/>
      <c r="BP4" s="160"/>
      <c r="BQ4" s="160"/>
      <c r="BR4" s="160"/>
      <c r="BS4" s="160"/>
      <c r="BT4" s="160"/>
      <c r="BU4" s="168"/>
    </row>
    <row r="5" spans="1:73" ht="11.25" customHeight="1" x14ac:dyDescent="0.15">
      <c r="A5" s="272"/>
      <c r="B5" s="272"/>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60"/>
      <c r="AH5" s="273"/>
      <c r="AI5" s="274"/>
      <c r="AJ5" s="274"/>
      <c r="AK5" s="274"/>
      <c r="AL5" s="274"/>
      <c r="AM5" s="274"/>
      <c r="AN5" s="274"/>
      <c r="AO5" s="274"/>
      <c r="AP5" s="274"/>
      <c r="AQ5" s="274"/>
      <c r="AR5" s="274"/>
      <c r="AS5" s="274"/>
      <c r="AT5" s="274"/>
      <c r="AU5" s="274"/>
      <c r="AV5" s="274"/>
      <c r="AW5" s="274"/>
      <c r="AX5" s="274"/>
      <c r="AY5" s="275"/>
      <c r="AZ5" s="674"/>
      <c r="BA5" s="675"/>
      <c r="BB5" s="676"/>
      <c r="BC5" s="735"/>
      <c r="BD5" s="736"/>
      <c r="BE5" s="736"/>
      <c r="BF5" s="736"/>
      <c r="BG5" s="736"/>
      <c r="BH5" s="736"/>
      <c r="BI5" s="736"/>
      <c r="BJ5" s="160"/>
      <c r="BK5" s="160"/>
      <c r="BL5" s="160"/>
      <c r="BM5" s="160"/>
      <c r="BN5" s="160"/>
      <c r="BO5" s="160"/>
      <c r="BP5" s="160"/>
      <c r="BQ5" s="160"/>
      <c r="BR5" s="160"/>
      <c r="BS5" s="160"/>
      <c r="BT5" s="160"/>
      <c r="BU5" s="168"/>
    </row>
    <row r="6" spans="1:73" ht="17.25" customHeight="1" x14ac:dyDescent="0.15">
      <c r="A6" s="272"/>
      <c r="B6" s="272"/>
      <c r="C6" s="177"/>
      <c r="D6" s="276"/>
      <c r="E6" s="277"/>
      <c r="F6" s="278"/>
      <c r="G6" s="278"/>
      <c r="H6" s="278"/>
      <c r="I6" s="278"/>
      <c r="J6" s="278"/>
      <c r="K6" s="278"/>
      <c r="L6" s="278"/>
      <c r="M6" s="278"/>
      <c r="N6" s="278"/>
      <c r="O6" s="278"/>
      <c r="P6" s="278"/>
      <c r="Q6" s="177"/>
      <c r="R6" s="276"/>
      <c r="S6" s="277"/>
      <c r="T6" s="279"/>
      <c r="U6" s="279"/>
      <c r="V6" s="279"/>
      <c r="W6" s="279"/>
      <c r="X6" s="279"/>
      <c r="Y6" s="279"/>
      <c r="Z6" s="279"/>
      <c r="AA6" s="279"/>
      <c r="AB6" s="279"/>
      <c r="AC6" s="279"/>
      <c r="AD6" s="279"/>
      <c r="AE6" s="178"/>
      <c r="AF6" s="178"/>
      <c r="AG6" s="160"/>
      <c r="AH6" s="720" t="str">
        <f>入力!W22&amp;入力!X22</f>
        <v/>
      </c>
      <c r="AI6" s="721"/>
      <c r="AJ6" s="722"/>
      <c r="AK6" s="437" t="str">
        <f>入力!$W$23</f>
        <v/>
      </c>
      <c r="AL6" s="438"/>
      <c r="AM6" s="441" t="str">
        <f>入力!$X$23</f>
        <v/>
      </c>
      <c r="AN6" s="442"/>
      <c r="AO6" s="60"/>
      <c r="AP6" s="511" t="s">
        <v>36</v>
      </c>
      <c r="AQ6" s="511"/>
      <c r="AR6" s="46"/>
      <c r="AS6" s="437" t="str">
        <f>入力!$W$24</f>
        <v/>
      </c>
      <c r="AT6" s="438"/>
      <c r="AU6" s="441" t="str">
        <f>入力!$X$24</f>
        <v/>
      </c>
      <c r="AV6" s="442"/>
      <c r="AW6" s="720" t="s">
        <v>69</v>
      </c>
      <c r="AX6" s="721"/>
      <c r="AY6" s="722"/>
      <c r="AZ6" s="674"/>
      <c r="BA6" s="675"/>
      <c r="BB6" s="676"/>
      <c r="BC6" s="423" t="str">
        <f>T(入力!X16)</f>
        <v/>
      </c>
      <c r="BD6" s="424"/>
      <c r="BE6" s="424"/>
      <c r="BF6" s="424"/>
      <c r="BG6" s="424"/>
      <c r="BH6" s="424"/>
      <c r="BI6" s="424"/>
      <c r="BJ6" s="424"/>
      <c r="BK6" s="424"/>
      <c r="BL6" s="424"/>
      <c r="BM6" s="424"/>
      <c r="BN6" s="424"/>
      <c r="BO6" s="424"/>
      <c r="BP6" s="424"/>
      <c r="BQ6" s="424"/>
      <c r="BR6" s="424"/>
      <c r="BS6" s="424"/>
      <c r="BT6" s="424"/>
      <c r="BU6" s="425"/>
    </row>
    <row r="7" spans="1:73" ht="13.5" customHeight="1" x14ac:dyDescent="0.15">
      <c r="A7" s="272"/>
      <c r="B7" s="272"/>
      <c r="C7" s="177"/>
      <c r="D7" s="276"/>
      <c r="E7" s="277"/>
      <c r="F7" s="278"/>
      <c r="G7" s="278"/>
      <c r="H7" s="278"/>
      <c r="I7" s="278"/>
      <c r="J7" s="278"/>
      <c r="K7" s="278"/>
      <c r="L7" s="278"/>
      <c r="M7" s="278"/>
      <c r="N7" s="278"/>
      <c r="O7" s="278"/>
      <c r="P7" s="278"/>
      <c r="Q7" s="177"/>
      <c r="R7" s="276"/>
      <c r="S7" s="277"/>
      <c r="T7" s="279"/>
      <c r="U7" s="279"/>
      <c r="V7" s="279"/>
      <c r="W7" s="279"/>
      <c r="X7" s="279"/>
      <c r="Y7" s="279"/>
      <c r="Z7" s="279"/>
      <c r="AA7" s="279"/>
      <c r="AB7" s="279"/>
      <c r="AC7" s="279"/>
      <c r="AD7" s="279"/>
      <c r="AE7" s="178"/>
      <c r="AF7" s="178"/>
      <c r="AG7" s="160"/>
      <c r="AH7" s="720"/>
      <c r="AI7" s="721"/>
      <c r="AJ7" s="722"/>
      <c r="AK7" s="439"/>
      <c r="AL7" s="440"/>
      <c r="AM7" s="440"/>
      <c r="AN7" s="443"/>
      <c r="AO7" s="60"/>
      <c r="AP7" s="511"/>
      <c r="AQ7" s="511"/>
      <c r="AR7" s="46"/>
      <c r="AS7" s="439"/>
      <c r="AT7" s="440"/>
      <c r="AU7" s="440"/>
      <c r="AV7" s="443"/>
      <c r="AW7" s="720"/>
      <c r="AX7" s="721"/>
      <c r="AY7" s="722"/>
      <c r="AZ7" s="720" t="s">
        <v>31</v>
      </c>
      <c r="BA7" s="721"/>
      <c r="BB7" s="722"/>
      <c r="BC7" s="416" t="str">
        <f>T(入力!X17)</f>
        <v/>
      </c>
      <c r="BD7" s="417"/>
      <c r="BE7" s="417"/>
      <c r="BF7" s="417"/>
      <c r="BG7" s="417"/>
      <c r="BH7" s="417"/>
      <c r="BI7" s="417"/>
      <c r="BJ7" s="417"/>
      <c r="BK7" s="417"/>
      <c r="BL7" s="417"/>
      <c r="BM7" s="417"/>
      <c r="BN7" s="417"/>
      <c r="BO7" s="417"/>
      <c r="BP7" s="417"/>
      <c r="BQ7" s="417"/>
      <c r="BR7" s="417"/>
      <c r="BS7" s="417"/>
      <c r="BT7" s="417"/>
      <c r="BU7" s="418"/>
    </row>
    <row r="8" spans="1:73" ht="14.4" x14ac:dyDescent="0.15">
      <c r="A8" s="272"/>
      <c r="B8" s="272"/>
      <c r="C8" s="177"/>
      <c r="D8" s="280"/>
      <c r="E8" s="281"/>
      <c r="F8" s="177"/>
      <c r="G8" s="177"/>
      <c r="H8" s="177"/>
      <c r="I8" s="177"/>
      <c r="J8" s="177"/>
      <c r="K8" s="177"/>
      <c r="L8" s="177"/>
      <c r="M8" s="177"/>
      <c r="N8" s="177"/>
      <c r="O8" s="177"/>
      <c r="P8" s="177"/>
      <c r="Q8" s="177"/>
      <c r="R8" s="177"/>
      <c r="S8" s="180"/>
      <c r="T8" s="177"/>
      <c r="U8" s="177"/>
      <c r="V8" s="177"/>
      <c r="W8" s="177"/>
      <c r="X8" s="177"/>
      <c r="Y8" s="177"/>
      <c r="Z8" s="177"/>
      <c r="AA8" s="177"/>
      <c r="AB8" s="177"/>
      <c r="AC8" s="177"/>
      <c r="AD8" s="177"/>
      <c r="AE8" s="177"/>
      <c r="AF8" s="177"/>
      <c r="AG8" s="160"/>
      <c r="AH8" s="181"/>
      <c r="AI8" s="182"/>
      <c r="AJ8" s="182"/>
      <c r="AK8" s="182"/>
      <c r="AL8" s="182"/>
      <c r="AM8" s="182"/>
      <c r="AN8" s="182"/>
      <c r="AO8" s="182"/>
      <c r="AP8" s="182"/>
      <c r="AQ8" s="182"/>
      <c r="AR8" s="182"/>
      <c r="AS8" s="182"/>
      <c r="AT8" s="182"/>
      <c r="AU8" s="182"/>
      <c r="AV8" s="182"/>
      <c r="AW8" s="182"/>
      <c r="AX8" s="182"/>
      <c r="AY8" s="183"/>
      <c r="AZ8" s="720"/>
      <c r="BA8" s="721"/>
      <c r="BB8" s="722"/>
      <c r="BC8" s="419"/>
      <c r="BD8" s="417"/>
      <c r="BE8" s="417"/>
      <c r="BF8" s="417"/>
      <c r="BG8" s="417"/>
      <c r="BH8" s="417"/>
      <c r="BI8" s="417"/>
      <c r="BJ8" s="417"/>
      <c r="BK8" s="417"/>
      <c r="BL8" s="417"/>
      <c r="BM8" s="417"/>
      <c r="BN8" s="417"/>
      <c r="BO8" s="417"/>
      <c r="BP8" s="417"/>
      <c r="BQ8" s="417"/>
      <c r="BR8" s="417"/>
      <c r="BS8" s="417"/>
      <c r="BT8" s="417"/>
      <c r="BU8" s="418"/>
    </row>
    <row r="9" spans="1:73" ht="13.5" customHeight="1" x14ac:dyDescent="0.15">
      <c r="A9" s="272"/>
      <c r="B9" s="272"/>
      <c r="C9" s="177"/>
      <c r="D9" s="276"/>
      <c r="E9" s="277"/>
      <c r="F9" s="278"/>
      <c r="G9" s="278"/>
      <c r="H9" s="278"/>
      <c r="I9" s="278"/>
      <c r="J9" s="278"/>
      <c r="K9" s="278"/>
      <c r="L9" s="278"/>
      <c r="M9" s="278"/>
      <c r="N9" s="278"/>
      <c r="O9" s="278"/>
      <c r="P9" s="278"/>
      <c r="Q9" s="177"/>
      <c r="R9" s="276"/>
      <c r="S9" s="277"/>
      <c r="T9" s="278"/>
      <c r="U9" s="278"/>
      <c r="V9" s="278"/>
      <c r="W9" s="278"/>
      <c r="X9" s="278"/>
      <c r="Y9" s="278"/>
      <c r="Z9" s="278"/>
      <c r="AA9" s="278"/>
      <c r="AB9" s="278"/>
      <c r="AC9" s="278"/>
      <c r="AD9" s="278"/>
      <c r="AE9" s="184"/>
      <c r="AF9" s="184"/>
      <c r="AG9" s="160"/>
      <c r="AH9" s="282"/>
      <c r="AI9" s="283"/>
      <c r="AJ9" s="283"/>
      <c r="AK9" s="283"/>
      <c r="AL9" s="283"/>
      <c r="AM9" s="283"/>
      <c r="AN9" s="283"/>
      <c r="AO9" s="283"/>
      <c r="AP9" s="283"/>
      <c r="AQ9" s="283"/>
      <c r="AR9" s="283"/>
      <c r="AS9" s="283"/>
      <c r="AT9" s="283"/>
      <c r="AU9" s="283"/>
      <c r="AV9" s="283"/>
      <c r="AW9" s="283"/>
      <c r="AX9" s="283"/>
      <c r="AY9" s="284"/>
      <c r="AZ9" s="674" t="s">
        <v>28</v>
      </c>
      <c r="BA9" s="675"/>
      <c r="BB9" s="676"/>
      <c r="BC9" s="419"/>
      <c r="BD9" s="417"/>
      <c r="BE9" s="417"/>
      <c r="BF9" s="417"/>
      <c r="BG9" s="417"/>
      <c r="BH9" s="417"/>
      <c r="BI9" s="417"/>
      <c r="BJ9" s="417"/>
      <c r="BK9" s="417"/>
      <c r="BL9" s="417"/>
      <c r="BM9" s="417"/>
      <c r="BN9" s="417"/>
      <c r="BO9" s="417"/>
      <c r="BP9" s="417"/>
      <c r="BQ9" s="417"/>
      <c r="BR9" s="417"/>
      <c r="BS9" s="417"/>
      <c r="BT9" s="417"/>
      <c r="BU9" s="418"/>
    </row>
    <row r="10" spans="1:73" ht="13.5" customHeight="1" x14ac:dyDescent="0.2">
      <c r="A10" s="272"/>
      <c r="B10" s="272"/>
      <c r="C10" s="177"/>
      <c r="D10" s="276"/>
      <c r="E10" s="277"/>
      <c r="F10" s="278"/>
      <c r="G10" s="278"/>
      <c r="H10" s="278"/>
      <c r="I10" s="278"/>
      <c r="J10" s="278"/>
      <c r="K10" s="278"/>
      <c r="L10" s="278"/>
      <c r="M10" s="278"/>
      <c r="N10" s="278"/>
      <c r="O10" s="278"/>
      <c r="P10" s="278"/>
      <c r="Q10" s="189"/>
      <c r="R10" s="276"/>
      <c r="S10" s="277"/>
      <c r="T10" s="278"/>
      <c r="U10" s="278"/>
      <c r="V10" s="278"/>
      <c r="W10" s="278"/>
      <c r="X10" s="278"/>
      <c r="Y10" s="278"/>
      <c r="Z10" s="278"/>
      <c r="AA10" s="278"/>
      <c r="AB10" s="278"/>
      <c r="AC10" s="278"/>
      <c r="AD10" s="278"/>
      <c r="AE10" s="184"/>
      <c r="AF10" s="184"/>
      <c r="AG10" s="190"/>
      <c r="AH10" s="699" t="str">
        <f>入力!W25&amp;入力!X25</f>
        <v/>
      </c>
      <c r="AI10" s="700"/>
      <c r="AJ10" s="701"/>
      <c r="AK10" s="444" t="str">
        <f>入力!$W$26</f>
        <v/>
      </c>
      <c r="AL10" s="446" t="str">
        <f>入力!$X$26</f>
        <v/>
      </c>
      <c r="AM10" s="532" t="s">
        <v>36</v>
      </c>
      <c r="AN10" s="534"/>
      <c r="AO10" s="444" t="str">
        <f>入力!$W$27</f>
        <v/>
      </c>
      <c r="AP10" s="446" t="str">
        <f>入力!$X$27</f>
        <v/>
      </c>
      <c r="AQ10" s="532" t="s">
        <v>70</v>
      </c>
      <c r="AR10" s="534"/>
      <c r="AS10" s="444" t="str">
        <f>入力!$Z$27</f>
        <v/>
      </c>
      <c r="AT10" s="446" t="str">
        <f>入力!$AA$27</f>
        <v/>
      </c>
      <c r="AU10" s="699" t="s">
        <v>37</v>
      </c>
      <c r="AV10" s="700"/>
      <c r="AW10" s="700"/>
      <c r="AX10" s="700"/>
      <c r="AY10" s="701"/>
      <c r="AZ10" s="674"/>
      <c r="BA10" s="675"/>
      <c r="BB10" s="676"/>
      <c r="BC10" s="420" t="str">
        <f>T(入力!X15)</f>
        <v/>
      </c>
      <c r="BD10" s="421"/>
      <c r="BE10" s="421"/>
      <c r="BF10" s="421"/>
      <c r="BG10" s="421"/>
      <c r="BH10" s="421"/>
      <c r="BI10" s="421"/>
      <c r="BJ10" s="421"/>
      <c r="BK10" s="421"/>
      <c r="BL10" s="421"/>
      <c r="BM10" s="421"/>
      <c r="BN10" s="421"/>
      <c r="BO10" s="421"/>
      <c r="BP10" s="421"/>
      <c r="BQ10" s="421"/>
      <c r="BR10" s="421"/>
      <c r="BS10" s="73"/>
      <c r="BT10" s="73"/>
      <c r="BU10" s="49"/>
    </row>
    <row r="11" spans="1:73" ht="14.4" x14ac:dyDescent="0.2">
      <c r="A11" s="272"/>
      <c r="B11" s="272"/>
      <c r="C11" s="177"/>
      <c r="D11" s="280"/>
      <c r="E11" s="277"/>
      <c r="F11" s="191"/>
      <c r="G11" s="191"/>
      <c r="H11" s="191"/>
      <c r="I11" s="191"/>
      <c r="J11" s="191"/>
      <c r="K11" s="191"/>
      <c r="L11" s="191"/>
      <c r="M11" s="191"/>
      <c r="N11" s="191"/>
      <c r="O11" s="191"/>
      <c r="P11" s="191"/>
      <c r="Q11" s="189"/>
      <c r="R11" s="189"/>
      <c r="S11" s="180"/>
      <c r="T11" s="177"/>
      <c r="U11" s="192"/>
      <c r="V11" s="192"/>
      <c r="W11" s="192"/>
      <c r="X11" s="192"/>
      <c r="Y11" s="192"/>
      <c r="Z11" s="192"/>
      <c r="AA11" s="192"/>
      <c r="AB11" s="192"/>
      <c r="AC11" s="192"/>
      <c r="AD11" s="192"/>
      <c r="AE11" s="178"/>
      <c r="AF11" s="178"/>
      <c r="AG11" s="190"/>
      <c r="AH11" s="699"/>
      <c r="AI11" s="700"/>
      <c r="AJ11" s="701"/>
      <c r="AK11" s="445"/>
      <c r="AL11" s="447"/>
      <c r="AM11" s="532"/>
      <c r="AN11" s="534"/>
      <c r="AO11" s="445"/>
      <c r="AP11" s="447"/>
      <c r="AQ11" s="532"/>
      <c r="AR11" s="534"/>
      <c r="AS11" s="445"/>
      <c r="AT11" s="447"/>
      <c r="AU11" s="699"/>
      <c r="AV11" s="700"/>
      <c r="AW11" s="700"/>
      <c r="AX11" s="700"/>
      <c r="AY11" s="701"/>
      <c r="AZ11" s="674"/>
      <c r="BA11" s="675"/>
      <c r="BB11" s="676"/>
      <c r="BC11" s="422"/>
      <c r="BD11" s="421"/>
      <c r="BE11" s="421"/>
      <c r="BF11" s="421"/>
      <c r="BG11" s="421"/>
      <c r="BH11" s="421"/>
      <c r="BI11" s="421"/>
      <c r="BJ11" s="421"/>
      <c r="BK11" s="421"/>
      <c r="BL11" s="421"/>
      <c r="BM11" s="421"/>
      <c r="BN11" s="421"/>
      <c r="BO11" s="421"/>
      <c r="BP11" s="421"/>
      <c r="BQ11" s="421"/>
      <c r="BR11" s="421"/>
      <c r="BS11" s="73"/>
      <c r="BT11" s="73"/>
      <c r="BU11" s="49"/>
    </row>
    <row r="12" spans="1:73" ht="13.5" customHeight="1" x14ac:dyDescent="0.15">
      <c r="A12" s="272"/>
      <c r="B12" s="272"/>
      <c r="C12" s="177"/>
      <c r="D12" s="276"/>
      <c r="E12" s="277"/>
      <c r="F12" s="279"/>
      <c r="G12" s="278"/>
      <c r="H12" s="278"/>
      <c r="I12" s="278"/>
      <c r="J12" s="278"/>
      <c r="K12" s="278"/>
      <c r="L12" s="278"/>
      <c r="M12" s="278"/>
      <c r="N12" s="278"/>
      <c r="O12" s="278"/>
      <c r="P12" s="278"/>
      <c r="Q12" s="189"/>
      <c r="R12" s="276"/>
      <c r="S12" s="277"/>
      <c r="T12" s="278"/>
      <c r="U12" s="278"/>
      <c r="V12" s="278"/>
      <c r="W12" s="278"/>
      <c r="X12" s="278"/>
      <c r="Y12" s="278"/>
      <c r="Z12" s="278"/>
      <c r="AA12" s="278"/>
      <c r="AB12" s="278"/>
      <c r="AC12" s="278"/>
      <c r="AD12" s="278"/>
      <c r="AE12" s="178"/>
      <c r="AF12" s="178"/>
      <c r="AG12" s="190"/>
      <c r="AH12" s="193"/>
      <c r="AI12" s="194"/>
      <c r="AJ12" s="194"/>
      <c r="AK12" s="194"/>
      <c r="AL12" s="194"/>
      <c r="AM12" s="194"/>
      <c r="AN12" s="194"/>
      <c r="AO12" s="194"/>
      <c r="AP12" s="194"/>
      <c r="AQ12" s="194"/>
      <c r="AR12" s="194"/>
      <c r="AS12" s="194"/>
      <c r="AT12" s="194"/>
      <c r="AU12" s="194"/>
      <c r="AV12" s="194"/>
      <c r="AW12" s="194"/>
      <c r="AX12" s="194"/>
      <c r="AY12" s="195"/>
      <c r="AZ12" s="674"/>
      <c r="BA12" s="675"/>
      <c r="BB12" s="676"/>
      <c r="BC12" s="422"/>
      <c r="BD12" s="421"/>
      <c r="BE12" s="421"/>
      <c r="BF12" s="421"/>
      <c r="BG12" s="421"/>
      <c r="BH12" s="421"/>
      <c r="BI12" s="421"/>
      <c r="BJ12" s="421"/>
      <c r="BK12" s="421"/>
      <c r="BL12" s="421"/>
      <c r="BM12" s="421"/>
      <c r="BN12" s="421"/>
      <c r="BO12" s="421"/>
      <c r="BP12" s="421"/>
      <c r="BQ12" s="421"/>
      <c r="BR12" s="421"/>
      <c r="BS12" s="46"/>
      <c r="BT12" s="46"/>
      <c r="BU12" s="49"/>
    </row>
    <row r="13" spans="1:73" ht="13.5" customHeight="1" x14ac:dyDescent="0.2">
      <c r="A13" s="272"/>
      <c r="B13" s="272"/>
      <c r="C13" s="177"/>
      <c r="D13" s="276"/>
      <c r="E13" s="277"/>
      <c r="F13" s="278"/>
      <c r="G13" s="278"/>
      <c r="H13" s="278"/>
      <c r="I13" s="278"/>
      <c r="J13" s="278"/>
      <c r="K13" s="278"/>
      <c r="L13" s="278"/>
      <c r="M13" s="278"/>
      <c r="N13" s="278"/>
      <c r="O13" s="278"/>
      <c r="P13" s="278"/>
      <c r="Q13" s="196"/>
      <c r="R13" s="276"/>
      <c r="S13" s="277"/>
      <c r="T13" s="278"/>
      <c r="U13" s="278"/>
      <c r="V13" s="278"/>
      <c r="W13" s="278"/>
      <c r="X13" s="278"/>
      <c r="Y13" s="278"/>
      <c r="Z13" s="278"/>
      <c r="AA13" s="278"/>
      <c r="AB13" s="278"/>
      <c r="AC13" s="278"/>
      <c r="AD13" s="278"/>
      <c r="AE13" s="178"/>
      <c r="AF13" s="178"/>
      <c r="AG13" s="160"/>
      <c r="AH13" s="695" t="s">
        <v>26</v>
      </c>
      <c r="AI13" s="696"/>
      <c r="AJ13" s="696"/>
      <c r="AK13" s="696"/>
      <c r="AL13" s="696"/>
      <c r="AM13" s="696"/>
      <c r="AN13" s="696"/>
      <c r="AO13" s="696"/>
      <c r="AP13" s="696"/>
      <c r="AQ13" s="696"/>
      <c r="AR13" s="696"/>
      <c r="AS13" s="696"/>
      <c r="AT13" s="696"/>
      <c r="AU13" s="696"/>
      <c r="AV13" s="696"/>
      <c r="AW13" s="696"/>
      <c r="AX13" s="696"/>
      <c r="AY13" s="696"/>
      <c r="AZ13" s="674"/>
      <c r="BA13" s="675"/>
      <c r="BB13" s="676"/>
      <c r="BC13" s="80"/>
      <c r="BD13" s="60"/>
      <c r="BE13" s="60"/>
      <c r="BF13" s="81"/>
      <c r="BG13" s="426" t="str">
        <f>T(入力!X18)</f>
        <v/>
      </c>
      <c r="BH13" s="427"/>
      <c r="BI13" s="427"/>
      <c r="BJ13" s="427"/>
      <c r="BK13" s="427"/>
      <c r="BL13" s="427"/>
      <c r="BM13" s="46"/>
      <c r="BN13" s="46"/>
      <c r="BO13" s="46"/>
      <c r="BP13" s="426" t="str">
        <f>T(入力!X19)</f>
        <v/>
      </c>
      <c r="BQ13" s="427"/>
      <c r="BR13" s="427"/>
      <c r="BS13" s="427"/>
      <c r="BT13" s="427"/>
      <c r="BU13" s="428"/>
    </row>
    <row r="14" spans="1:73" ht="14.4" x14ac:dyDescent="0.2">
      <c r="A14" s="272"/>
      <c r="B14" s="272"/>
      <c r="C14" s="177"/>
      <c r="D14" s="280"/>
      <c r="E14" s="281"/>
      <c r="F14" s="177"/>
      <c r="G14" s="177"/>
      <c r="H14" s="177"/>
      <c r="I14" s="177"/>
      <c r="J14" s="177"/>
      <c r="K14" s="177"/>
      <c r="L14" s="177"/>
      <c r="M14" s="177"/>
      <c r="N14" s="177"/>
      <c r="O14" s="177"/>
      <c r="P14" s="177"/>
      <c r="Q14" s="177"/>
      <c r="R14" s="177"/>
      <c r="S14" s="180"/>
      <c r="T14" s="177"/>
      <c r="U14" s="177"/>
      <c r="V14" s="177"/>
      <c r="W14" s="177"/>
      <c r="X14" s="177"/>
      <c r="Y14" s="177"/>
      <c r="Z14" s="177"/>
      <c r="AA14" s="177"/>
      <c r="AB14" s="177"/>
      <c r="AC14" s="177"/>
      <c r="AD14" s="177"/>
      <c r="AE14" s="184"/>
      <c r="AF14" s="184"/>
      <c r="AG14" s="160"/>
      <c r="AH14" s="697"/>
      <c r="AI14" s="698"/>
      <c r="AJ14" s="698"/>
      <c r="AK14" s="698"/>
      <c r="AL14" s="698"/>
      <c r="AM14" s="698"/>
      <c r="AN14" s="698"/>
      <c r="AO14" s="698"/>
      <c r="AP14" s="698"/>
      <c r="AQ14" s="698"/>
      <c r="AR14" s="698"/>
      <c r="AS14" s="698"/>
      <c r="AT14" s="698"/>
      <c r="AU14" s="698"/>
      <c r="AV14" s="698"/>
      <c r="AW14" s="698"/>
      <c r="AX14" s="698"/>
      <c r="AY14" s="698"/>
      <c r="AZ14" s="674"/>
      <c r="BA14" s="675"/>
      <c r="BB14" s="676"/>
      <c r="BC14" s="64" t="s">
        <v>95</v>
      </c>
      <c r="BD14" s="65"/>
      <c r="BE14" s="65"/>
      <c r="BF14" s="82"/>
      <c r="BG14" s="429"/>
      <c r="BH14" s="429"/>
      <c r="BI14" s="429"/>
      <c r="BJ14" s="429"/>
      <c r="BK14" s="429"/>
      <c r="BL14" s="429"/>
      <c r="BM14" s="46" t="s">
        <v>94</v>
      </c>
      <c r="BN14" s="46"/>
      <c r="BO14" s="46"/>
      <c r="BP14" s="429"/>
      <c r="BQ14" s="429"/>
      <c r="BR14" s="429"/>
      <c r="BS14" s="429"/>
      <c r="BT14" s="429"/>
      <c r="BU14" s="430"/>
    </row>
    <row r="15" spans="1:73" ht="13.5" customHeight="1" x14ac:dyDescent="0.2">
      <c r="A15" s="272"/>
      <c r="B15" s="272"/>
      <c r="C15" s="177"/>
      <c r="D15" s="276"/>
      <c r="E15" s="277"/>
      <c r="F15" s="278"/>
      <c r="G15" s="278"/>
      <c r="H15" s="278"/>
      <c r="I15" s="278"/>
      <c r="J15" s="278"/>
      <c r="K15" s="278"/>
      <c r="L15" s="278"/>
      <c r="M15" s="278"/>
      <c r="N15" s="278"/>
      <c r="O15" s="278"/>
      <c r="P15" s="278"/>
      <c r="Q15" s="177"/>
      <c r="R15" s="276"/>
      <c r="S15" s="277"/>
      <c r="T15" s="278"/>
      <c r="U15" s="278"/>
      <c r="V15" s="278"/>
      <c r="W15" s="278"/>
      <c r="X15" s="278"/>
      <c r="Y15" s="278"/>
      <c r="Z15" s="278"/>
      <c r="AA15" s="278"/>
      <c r="AB15" s="278"/>
      <c r="AC15" s="278"/>
      <c r="AD15" s="278"/>
      <c r="AE15" s="178"/>
      <c r="AF15" s="178"/>
      <c r="AG15" s="160"/>
      <c r="AH15" s="285"/>
      <c r="AI15" s="286"/>
      <c r="AJ15" s="286"/>
      <c r="AK15" s="286"/>
      <c r="AL15" s="286"/>
      <c r="AM15" s="286"/>
      <c r="AN15" s="286"/>
      <c r="AO15" s="286"/>
      <c r="AP15" s="286"/>
      <c r="AQ15" s="286"/>
      <c r="AR15" s="286"/>
      <c r="AS15" s="286"/>
      <c r="AT15" s="286"/>
      <c r="AU15" s="286"/>
      <c r="AV15" s="286"/>
      <c r="AW15" s="286"/>
      <c r="AX15" s="286"/>
      <c r="AY15" s="287"/>
      <c r="AZ15" s="200"/>
      <c r="BA15" s="671" t="s">
        <v>68</v>
      </c>
      <c r="BB15" s="671"/>
      <c r="BC15" s="671"/>
      <c r="BD15" s="671"/>
      <c r="BE15" s="671"/>
      <c r="BF15" s="671"/>
      <c r="BG15" s="671"/>
      <c r="BH15" s="201"/>
      <c r="BI15" s="288"/>
      <c r="BJ15" s="289"/>
      <c r="BK15" s="289"/>
      <c r="BL15" s="289"/>
      <c r="BM15" s="289"/>
      <c r="BN15" s="289"/>
      <c r="BO15" s="289"/>
      <c r="BP15" s="289"/>
      <c r="BQ15" s="289"/>
      <c r="BR15" s="289"/>
      <c r="BS15" s="289"/>
      <c r="BT15" s="289"/>
      <c r="BU15" s="290"/>
    </row>
    <row r="16" spans="1:73" ht="13.5" customHeight="1" x14ac:dyDescent="0.2">
      <c r="A16" s="272"/>
      <c r="B16" s="272"/>
      <c r="C16" s="177"/>
      <c r="D16" s="276"/>
      <c r="E16" s="277"/>
      <c r="F16" s="278"/>
      <c r="G16" s="278"/>
      <c r="H16" s="278"/>
      <c r="I16" s="278"/>
      <c r="J16" s="278"/>
      <c r="K16" s="278"/>
      <c r="L16" s="278"/>
      <c r="M16" s="278"/>
      <c r="N16" s="278"/>
      <c r="O16" s="278"/>
      <c r="P16" s="278"/>
      <c r="Q16" s="177"/>
      <c r="R16" s="276"/>
      <c r="S16" s="277"/>
      <c r="T16" s="278"/>
      <c r="U16" s="278"/>
      <c r="V16" s="278"/>
      <c r="W16" s="278"/>
      <c r="X16" s="278"/>
      <c r="Y16" s="278"/>
      <c r="Z16" s="278"/>
      <c r="AA16" s="278"/>
      <c r="AB16" s="278"/>
      <c r="AC16" s="278"/>
      <c r="AD16" s="278"/>
      <c r="AE16" s="178"/>
      <c r="AF16" s="178"/>
      <c r="AG16" s="160"/>
      <c r="AH16" s="452" t="str">
        <f>入力!$P$13</f>
        <v/>
      </c>
      <c r="AI16" s="453"/>
      <c r="AJ16" s="448" t="str">
        <f>入力!$Q$13</f>
        <v/>
      </c>
      <c r="AK16" s="453"/>
      <c r="AL16" s="448" t="str">
        <f>入力!$R$13</f>
        <v/>
      </c>
      <c r="AM16" s="453"/>
      <c r="AN16" s="448" t="str">
        <f>入力!$S$13</f>
        <v/>
      </c>
      <c r="AO16" s="453"/>
      <c r="AP16" s="448" t="str">
        <f>入力!$T$13</f>
        <v/>
      </c>
      <c r="AQ16" s="453"/>
      <c r="AR16" s="448" t="str">
        <f>入力!$U$13</f>
        <v/>
      </c>
      <c r="AS16" s="453"/>
      <c r="AT16" s="448" t="str">
        <f>入力!$V$13</f>
        <v/>
      </c>
      <c r="AU16" s="453"/>
      <c r="AV16" s="448" t="str">
        <f>入力!$W$13</f>
        <v/>
      </c>
      <c r="AW16" s="453"/>
      <c r="AX16" s="448" t="str">
        <f>入力!$X$13</f>
        <v/>
      </c>
      <c r="AY16" s="642"/>
      <c r="AZ16" s="202"/>
      <c r="BA16" s="672"/>
      <c r="BB16" s="672"/>
      <c r="BC16" s="672"/>
      <c r="BD16" s="672"/>
      <c r="BE16" s="672"/>
      <c r="BF16" s="672"/>
      <c r="BG16" s="672"/>
      <c r="BH16" s="203"/>
      <c r="BI16" s="452" t="str">
        <f>入力!$L$14</f>
        <v/>
      </c>
      <c r="BJ16" s="448" t="str">
        <f>入力!$M$14</f>
        <v/>
      </c>
      <c r="BK16" s="448" t="str">
        <f>入力!$N$14</f>
        <v/>
      </c>
      <c r="BL16" s="448" t="str">
        <f>入力!$O$14</f>
        <v/>
      </c>
      <c r="BM16" s="448" t="str">
        <f>入力!$P$14</f>
        <v/>
      </c>
      <c r="BN16" s="448" t="str">
        <f>入力!$Q$14</f>
        <v/>
      </c>
      <c r="BO16" s="448" t="str">
        <f>入力!$R$14</f>
        <v/>
      </c>
      <c r="BP16" s="448" t="str">
        <f>入力!$S$14</f>
        <v/>
      </c>
      <c r="BQ16" s="448" t="str">
        <f>入力!$T$14</f>
        <v/>
      </c>
      <c r="BR16" s="448" t="str">
        <f>入力!$U$14</f>
        <v/>
      </c>
      <c r="BS16" s="448" t="str">
        <f>入力!$V$14</f>
        <v/>
      </c>
      <c r="BT16" s="448" t="str">
        <f>入力!$W$14</f>
        <v/>
      </c>
      <c r="BU16" s="450" t="str">
        <f>入力!$X$14</f>
        <v/>
      </c>
    </row>
    <row r="17" spans="1:73" ht="15" customHeight="1" thickBot="1" x14ac:dyDescent="0.25">
      <c r="A17" s="272"/>
      <c r="B17" s="272"/>
      <c r="C17" s="177"/>
      <c r="D17" s="280"/>
      <c r="E17" s="281"/>
      <c r="F17" s="177"/>
      <c r="G17" s="177"/>
      <c r="H17" s="177"/>
      <c r="I17" s="177"/>
      <c r="J17" s="177"/>
      <c r="K17" s="177"/>
      <c r="L17" s="177"/>
      <c r="M17" s="177"/>
      <c r="N17" s="177"/>
      <c r="O17" s="177"/>
      <c r="P17" s="177"/>
      <c r="Q17" s="177"/>
      <c r="R17" s="177"/>
      <c r="S17" s="177"/>
      <c r="T17" s="177"/>
      <c r="U17" s="178"/>
      <c r="V17" s="178"/>
      <c r="W17" s="178"/>
      <c r="X17" s="178"/>
      <c r="Y17" s="178"/>
      <c r="Z17" s="178"/>
      <c r="AA17" s="178"/>
      <c r="AB17" s="178"/>
      <c r="AC17" s="178"/>
      <c r="AD17" s="178"/>
      <c r="AE17" s="178"/>
      <c r="AF17" s="178"/>
      <c r="AG17" s="160"/>
      <c r="AH17" s="454"/>
      <c r="AI17" s="449"/>
      <c r="AJ17" s="449"/>
      <c r="AK17" s="449"/>
      <c r="AL17" s="449"/>
      <c r="AM17" s="449"/>
      <c r="AN17" s="449"/>
      <c r="AO17" s="449"/>
      <c r="AP17" s="449"/>
      <c r="AQ17" s="449"/>
      <c r="AR17" s="449"/>
      <c r="AS17" s="449"/>
      <c r="AT17" s="449"/>
      <c r="AU17" s="449"/>
      <c r="AV17" s="449"/>
      <c r="AW17" s="449"/>
      <c r="AX17" s="643"/>
      <c r="AY17" s="644"/>
      <c r="AZ17" s="202"/>
      <c r="BA17" s="672"/>
      <c r="BB17" s="672"/>
      <c r="BC17" s="672"/>
      <c r="BD17" s="672"/>
      <c r="BE17" s="672"/>
      <c r="BF17" s="673"/>
      <c r="BG17" s="673"/>
      <c r="BH17" s="204"/>
      <c r="BI17" s="454"/>
      <c r="BJ17" s="449"/>
      <c r="BK17" s="449"/>
      <c r="BL17" s="449"/>
      <c r="BM17" s="449"/>
      <c r="BN17" s="449"/>
      <c r="BO17" s="449"/>
      <c r="BP17" s="449"/>
      <c r="BQ17" s="449"/>
      <c r="BR17" s="449"/>
      <c r="BS17" s="449"/>
      <c r="BT17" s="449"/>
      <c r="BU17" s="451"/>
    </row>
    <row r="18" spans="1:73" ht="13.5" customHeight="1" x14ac:dyDescent="0.2">
      <c r="A18" s="272"/>
      <c r="B18" s="272"/>
      <c r="C18" s="177"/>
      <c r="D18" s="276"/>
      <c r="E18" s="277"/>
      <c r="F18" s="278"/>
      <c r="G18" s="278"/>
      <c r="H18" s="278"/>
      <c r="I18" s="278"/>
      <c r="J18" s="278"/>
      <c r="K18" s="278"/>
      <c r="L18" s="278"/>
      <c r="M18" s="278"/>
      <c r="N18" s="278"/>
      <c r="O18" s="278"/>
      <c r="P18" s="278"/>
      <c r="Q18" s="177"/>
      <c r="R18" s="177"/>
      <c r="S18" s="177"/>
      <c r="T18" s="177"/>
      <c r="U18" s="177"/>
      <c r="V18" s="177"/>
      <c r="W18" s="177"/>
      <c r="X18" s="177"/>
      <c r="Y18" s="177"/>
      <c r="Z18" s="177"/>
      <c r="AA18" s="177"/>
      <c r="AB18" s="177"/>
      <c r="AC18" s="177"/>
      <c r="AD18" s="177"/>
      <c r="AE18" s="177"/>
      <c r="AF18" s="177"/>
      <c r="AG18" s="160"/>
      <c r="AH18" s="759" t="s">
        <v>18</v>
      </c>
      <c r="AI18" s="760"/>
      <c r="AJ18" s="760"/>
      <c r="AK18" s="760"/>
      <c r="AL18" s="708" t="s">
        <v>19</v>
      </c>
      <c r="AM18" s="708"/>
      <c r="AN18" s="708"/>
      <c r="AO18" s="708"/>
      <c r="AP18" s="708"/>
      <c r="AQ18" s="708"/>
      <c r="AR18" s="708" t="s">
        <v>20</v>
      </c>
      <c r="AS18" s="708"/>
      <c r="AT18" s="708"/>
      <c r="AU18" s="708"/>
      <c r="AV18" s="708"/>
      <c r="AW18" s="755"/>
      <c r="AX18" s="843" t="s">
        <v>21</v>
      </c>
      <c r="AY18" s="844"/>
      <c r="AZ18" s="844"/>
      <c r="BA18" s="844"/>
      <c r="BB18" s="844"/>
      <c r="BC18" s="844"/>
      <c r="BD18" s="844"/>
      <c r="BE18" s="845"/>
      <c r="BF18" s="691" t="s">
        <v>22</v>
      </c>
      <c r="BG18" s="708"/>
      <c r="BH18" s="708"/>
      <c r="BI18" s="708"/>
      <c r="BJ18" s="708"/>
      <c r="BK18" s="708"/>
      <c r="BL18" s="708"/>
      <c r="BM18" s="708"/>
      <c r="BN18" s="689" t="s">
        <v>23</v>
      </c>
      <c r="BO18" s="690"/>
      <c r="BP18" s="690"/>
      <c r="BQ18" s="690"/>
      <c r="BR18" s="690"/>
      <c r="BS18" s="690"/>
      <c r="BT18" s="690"/>
      <c r="BU18" s="691"/>
    </row>
    <row r="19" spans="1:73" ht="14.25" customHeight="1" x14ac:dyDescent="0.2">
      <c r="A19" s="272"/>
      <c r="B19" s="272"/>
      <c r="C19" s="177"/>
      <c r="D19" s="276"/>
      <c r="E19" s="277"/>
      <c r="F19" s="278"/>
      <c r="G19" s="278"/>
      <c r="H19" s="278"/>
      <c r="I19" s="278"/>
      <c r="J19" s="278"/>
      <c r="K19" s="278"/>
      <c r="L19" s="278"/>
      <c r="M19" s="278"/>
      <c r="N19" s="278"/>
      <c r="O19" s="278"/>
      <c r="P19" s="278"/>
      <c r="Q19" s="177"/>
      <c r="R19" s="184"/>
      <c r="S19" s="177"/>
      <c r="T19" s="177"/>
      <c r="U19" s="177"/>
      <c r="V19" s="177"/>
      <c r="W19" s="177"/>
      <c r="X19" s="177"/>
      <c r="Y19" s="177"/>
      <c r="Z19" s="177"/>
      <c r="AA19" s="177"/>
      <c r="AB19" s="177"/>
      <c r="AC19" s="177"/>
      <c r="AD19" s="177"/>
      <c r="AE19" s="177"/>
      <c r="AF19" s="177"/>
      <c r="AG19" s="160"/>
      <c r="AH19" s="761"/>
      <c r="AI19" s="762"/>
      <c r="AJ19" s="762"/>
      <c r="AK19" s="762"/>
      <c r="AL19" s="850">
        <v>16</v>
      </c>
      <c r="AM19" s="850"/>
      <c r="AN19" s="850"/>
      <c r="AO19" s="850"/>
      <c r="AP19" s="850"/>
      <c r="AQ19" s="850"/>
      <c r="AR19" s="851">
        <v>2</v>
      </c>
      <c r="AS19" s="851"/>
      <c r="AT19" s="851"/>
      <c r="AU19" s="851"/>
      <c r="AV19" s="851"/>
      <c r="AW19" s="852"/>
      <c r="AX19" s="853" t="s">
        <v>24</v>
      </c>
      <c r="AY19" s="854"/>
      <c r="AZ19" s="854"/>
      <c r="BA19" s="854"/>
      <c r="BB19" s="854"/>
      <c r="BC19" s="857" t="s">
        <v>2</v>
      </c>
      <c r="BD19" s="857"/>
      <c r="BE19" s="858"/>
      <c r="BF19" s="681" t="s">
        <v>33</v>
      </c>
      <c r="BG19" s="682"/>
      <c r="BH19" s="682"/>
      <c r="BI19" s="682"/>
      <c r="BJ19" s="682"/>
      <c r="BK19" s="682"/>
      <c r="BL19" s="682"/>
      <c r="BM19" s="682"/>
      <c r="BN19" s="683" t="s">
        <v>25</v>
      </c>
      <c r="BO19" s="684"/>
      <c r="BP19" s="684"/>
      <c r="BQ19" s="684"/>
      <c r="BR19" s="684"/>
      <c r="BS19" s="684"/>
      <c r="BT19" s="684"/>
      <c r="BU19" s="685"/>
    </row>
    <row r="20" spans="1:73" ht="12.75" customHeight="1" thickBot="1" x14ac:dyDescent="0.25">
      <c r="A20" s="272"/>
      <c r="B20" s="272"/>
      <c r="C20" s="177"/>
      <c r="D20" s="177"/>
      <c r="E20" s="291"/>
      <c r="F20" s="177"/>
      <c r="G20" s="177"/>
      <c r="H20" s="177"/>
      <c r="I20" s="177"/>
      <c r="J20" s="177"/>
      <c r="K20" s="177"/>
      <c r="L20" s="177"/>
      <c r="M20" s="177"/>
      <c r="N20" s="177"/>
      <c r="O20" s="177"/>
      <c r="P20" s="177"/>
      <c r="Q20" s="177"/>
      <c r="R20" s="184"/>
      <c r="S20" s="177"/>
      <c r="T20" s="177"/>
      <c r="U20" s="177"/>
      <c r="V20" s="177"/>
      <c r="W20" s="177"/>
      <c r="X20" s="177"/>
      <c r="Y20" s="177"/>
      <c r="Z20" s="177"/>
      <c r="AA20" s="177"/>
      <c r="AB20" s="177"/>
      <c r="AC20" s="177"/>
      <c r="AD20" s="177"/>
      <c r="AE20" s="177"/>
      <c r="AF20" s="177"/>
      <c r="AG20" s="160"/>
      <c r="AH20" s="763"/>
      <c r="AI20" s="764"/>
      <c r="AJ20" s="764"/>
      <c r="AK20" s="764"/>
      <c r="AL20" s="850"/>
      <c r="AM20" s="850"/>
      <c r="AN20" s="850"/>
      <c r="AO20" s="850"/>
      <c r="AP20" s="850"/>
      <c r="AQ20" s="850"/>
      <c r="AR20" s="851"/>
      <c r="AS20" s="851"/>
      <c r="AT20" s="851"/>
      <c r="AU20" s="851"/>
      <c r="AV20" s="851"/>
      <c r="AW20" s="852"/>
      <c r="AX20" s="855"/>
      <c r="AY20" s="856"/>
      <c r="AZ20" s="856"/>
      <c r="BA20" s="856"/>
      <c r="BB20" s="856"/>
      <c r="BC20" s="859"/>
      <c r="BD20" s="859"/>
      <c r="BE20" s="860"/>
      <c r="BF20" s="681"/>
      <c r="BG20" s="682"/>
      <c r="BH20" s="682"/>
      <c r="BI20" s="682"/>
      <c r="BJ20" s="682"/>
      <c r="BK20" s="682"/>
      <c r="BL20" s="682"/>
      <c r="BM20" s="682"/>
      <c r="BN20" s="686"/>
      <c r="BO20" s="687"/>
      <c r="BP20" s="687"/>
      <c r="BQ20" s="687"/>
      <c r="BR20" s="687"/>
      <c r="BS20" s="687"/>
      <c r="BT20" s="687"/>
      <c r="BU20" s="688"/>
    </row>
    <row r="21" spans="1:73" ht="7.5" customHeight="1" x14ac:dyDescent="0.2">
      <c r="A21" s="272"/>
      <c r="B21" s="272"/>
      <c r="C21" s="177"/>
      <c r="D21" s="177"/>
      <c r="E21" s="291"/>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60"/>
      <c r="AH21" s="752" t="s">
        <v>60</v>
      </c>
      <c r="AI21" s="753"/>
      <c r="AJ21" s="753"/>
      <c r="AK21" s="753"/>
      <c r="AL21" s="753"/>
      <c r="AM21" s="753"/>
      <c r="AN21" s="753"/>
      <c r="AO21" s="753"/>
      <c r="AP21" s="753"/>
      <c r="AQ21" s="753"/>
      <c r="AR21" s="753"/>
      <c r="AS21" s="753"/>
      <c r="AT21" s="753"/>
      <c r="AU21" s="753"/>
      <c r="AV21" s="753"/>
      <c r="AW21" s="754"/>
      <c r="AX21" s="706">
        <v>1</v>
      </c>
      <c r="AY21" s="707"/>
      <c r="AZ21" s="220"/>
      <c r="BA21" s="217" t="s">
        <v>7</v>
      </c>
      <c r="BB21" s="218"/>
      <c r="BC21" s="219" t="s">
        <v>8</v>
      </c>
      <c r="BD21" s="220"/>
      <c r="BE21" s="221" t="s">
        <v>9</v>
      </c>
      <c r="BF21" s="218"/>
      <c r="BG21" s="217" t="s">
        <v>10</v>
      </c>
      <c r="BH21" s="221"/>
      <c r="BI21" s="219" t="s">
        <v>7</v>
      </c>
      <c r="BJ21" s="220"/>
      <c r="BK21" s="221" t="s">
        <v>8</v>
      </c>
      <c r="BL21" s="218"/>
      <c r="BM21" s="217" t="s">
        <v>11</v>
      </c>
      <c r="BN21" s="221"/>
      <c r="BO21" s="219" t="s">
        <v>10</v>
      </c>
      <c r="BP21" s="220"/>
      <c r="BQ21" s="221" t="s">
        <v>7</v>
      </c>
      <c r="BR21" s="218"/>
      <c r="BS21" s="217" t="s">
        <v>8</v>
      </c>
      <c r="BT21" s="221"/>
      <c r="BU21" s="219" t="s">
        <v>12</v>
      </c>
    </row>
    <row r="22" spans="1:73" ht="16.5" customHeight="1" thickBot="1" x14ac:dyDescent="0.25">
      <c r="A22" s="272"/>
      <c r="B22" s="272"/>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60"/>
      <c r="AH22" s="752"/>
      <c r="AI22" s="753"/>
      <c r="AJ22" s="753"/>
      <c r="AK22" s="753"/>
      <c r="AL22" s="753"/>
      <c r="AM22" s="753"/>
      <c r="AN22" s="753"/>
      <c r="AO22" s="753"/>
      <c r="AP22" s="753"/>
      <c r="AQ22" s="753"/>
      <c r="AR22" s="753"/>
      <c r="AS22" s="753"/>
      <c r="AT22" s="753"/>
      <c r="AU22" s="753"/>
      <c r="AV22" s="753"/>
      <c r="AW22" s="754"/>
      <c r="AX22" s="706"/>
      <c r="AY22" s="707"/>
      <c r="AZ22" s="292"/>
      <c r="BA22" s="44" t="str">
        <f>入力!$N32</f>
        <v/>
      </c>
      <c r="BB22" s="476" t="str">
        <f>入力!$O32</f>
        <v/>
      </c>
      <c r="BC22" s="477" t="str">
        <f>入力!R32</f>
        <v/>
      </c>
      <c r="BD22" s="478" t="str">
        <f>入力!$P32</f>
        <v/>
      </c>
      <c r="BE22" s="479" t="str">
        <f>入力!T32</f>
        <v/>
      </c>
      <c r="BF22" s="476" t="str">
        <f>入力!$Q32</f>
        <v/>
      </c>
      <c r="BG22" s="479" t="str">
        <f>入力!V32</f>
        <v/>
      </c>
      <c r="BH22" s="476" t="str">
        <f>入力!$R32</f>
        <v/>
      </c>
      <c r="BI22" s="477" t="str">
        <f>入力!X32</f>
        <v/>
      </c>
      <c r="BJ22" s="478" t="str">
        <f>入力!$S32</f>
        <v/>
      </c>
      <c r="BK22" s="479">
        <f>入力!Z32</f>
        <v>0</v>
      </c>
      <c r="BL22" s="476" t="str">
        <f>入力!$T32</f>
        <v/>
      </c>
      <c r="BM22" s="479">
        <f>入力!AB32</f>
        <v>0</v>
      </c>
      <c r="BN22" s="476" t="str">
        <f>入力!$U32</f>
        <v/>
      </c>
      <c r="BO22" s="477">
        <f>入力!AD32</f>
        <v>0</v>
      </c>
      <c r="BP22" s="478" t="str">
        <f>入力!$V32</f>
        <v/>
      </c>
      <c r="BQ22" s="479">
        <f>入力!AF32</f>
        <v>0</v>
      </c>
      <c r="BR22" s="476" t="str">
        <f>入力!$W32</f>
        <v/>
      </c>
      <c r="BS22" s="479">
        <f>入力!AH32</f>
        <v>0</v>
      </c>
      <c r="BT22" s="43" t="str">
        <f>入力!$X32</f>
        <v/>
      </c>
      <c r="BU22" s="225"/>
    </row>
    <row r="23" spans="1:73" ht="11.25" customHeight="1" x14ac:dyDescent="0.2">
      <c r="A23" s="293"/>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H23" s="226"/>
      <c r="AI23" s="692" t="s">
        <v>120</v>
      </c>
      <c r="AJ23" s="692"/>
      <c r="AK23" s="227"/>
      <c r="AL23" s="775" t="s">
        <v>121</v>
      </c>
      <c r="AM23" s="776"/>
      <c r="AN23" s="776"/>
      <c r="AO23" s="776"/>
      <c r="AP23" s="776"/>
      <c r="AQ23" s="776"/>
      <c r="AR23" s="776"/>
      <c r="AS23" s="776"/>
      <c r="AT23" s="776"/>
      <c r="AU23" s="776"/>
      <c r="AV23" s="776"/>
      <c r="AW23" s="777"/>
      <c r="AX23" s="781">
        <v>2</v>
      </c>
      <c r="AY23" s="782"/>
      <c r="AZ23" s="294"/>
      <c r="BA23" s="519" t="str">
        <f>入力!$N37</f>
        <v/>
      </c>
      <c r="BB23" s="481" t="str">
        <f>入力!$O37</f>
        <v/>
      </c>
      <c r="BC23" s="482" t="str">
        <f>入力!R33</f>
        <v/>
      </c>
      <c r="BD23" s="485" t="str">
        <f>入力!$P37</f>
        <v/>
      </c>
      <c r="BE23" s="486" t="str">
        <f>入力!T33</f>
        <v/>
      </c>
      <c r="BF23" s="481" t="str">
        <f>入力!$Q37</f>
        <v/>
      </c>
      <c r="BG23" s="486" t="str">
        <f>入力!V33</f>
        <v/>
      </c>
      <c r="BH23" s="481" t="str">
        <f>入力!$R37</f>
        <v/>
      </c>
      <c r="BI23" s="482" t="str">
        <f>入力!X33</f>
        <v/>
      </c>
      <c r="BJ23" s="485" t="str">
        <f>入力!$S37</f>
        <v/>
      </c>
      <c r="BK23" s="486">
        <f>入力!Z33</f>
        <v>0</v>
      </c>
      <c r="BL23" s="481" t="str">
        <f>入力!$T37</f>
        <v/>
      </c>
      <c r="BM23" s="486">
        <f>入力!AB33</f>
        <v>0</v>
      </c>
      <c r="BN23" s="481" t="str">
        <f>入力!$U37</f>
        <v/>
      </c>
      <c r="BO23" s="482">
        <f>入力!AD33</f>
        <v>0</v>
      </c>
      <c r="BP23" s="485" t="str">
        <f>入力!$V37</f>
        <v/>
      </c>
      <c r="BQ23" s="486">
        <f>入力!AF33</f>
        <v>0</v>
      </c>
      <c r="BR23" s="481" t="str">
        <f>入力!$W37</f>
        <v/>
      </c>
      <c r="BS23" s="486">
        <f>入力!AH33</f>
        <v>0</v>
      </c>
      <c r="BT23" s="535" t="str">
        <f>入力!$X37</f>
        <v/>
      </c>
      <c r="BU23" s="295"/>
    </row>
    <row r="24" spans="1:73" ht="11.25" customHeight="1" x14ac:dyDescent="0.2">
      <c r="A24" s="293"/>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H24" s="230"/>
      <c r="AI24" s="693"/>
      <c r="AJ24" s="693"/>
      <c r="AK24" s="231"/>
      <c r="AL24" s="723"/>
      <c r="AM24" s="724"/>
      <c r="AN24" s="724"/>
      <c r="AO24" s="724"/>
      <c r="AP24" s="724"/>
      <c r="AQ24" s="724"/>
      <c r="AR24" s="724"/>
      <c r="AS24" s="724"/>
      <c r="AT24" s="724"/>
      <c r="AU24" s="724"/>
      <c r="AV24" s="724"/>
      <c r="AW24" s="725"/>
      <c r="AX24" s="771"/>
      <c r="AY24" s="772"/>
      <c r="AZ24" s="296"/>
      <c r="BA24" s="520" t="str">
        <f>入力!P34</f>
        <v/>
      </c>
      <c r="BB24" s="483" t="str">
        <f>入力!Q34</f>
        <v/>
      </c>
      <c r="BC24" s="484" t="str">
        <f>入力!R34</f>
        <v/>
      </c>
      <c r="BD24" s="487" t="str">
        <f>入力!R34</f>
        <v/>
      </c>
      <c r="BE24" s="488" t="str">
        <f>入力!T34</f>
        <v/>
      </c>
      <c r="BF24" s="483" t="str">
        <f>入力!S34</f>
        <v/>
      </c>
      <c r="BG24" s="488" t="str">
        <f>入力!V34</f>
        <v/>
      </c>
      <c r="BH24" s="483" t="str">
        <f>入力!T34</f>
        <v/>
      </c>
      <c r="BI24" s="484" t="str">
        <f>入力!X34</f>
        <v/>
      </c>
      <c r="BJ24" s="487" t="str">
        <f>入力!U34</f>
        <v/>
      </c>
      <c r="BK24" s="488">
        <f>入力!Z34</f>
        <v>0</v>
      </c>
      <c r="BL24" s="483" t="str">
        <f>入力!V34</f>
        <v/>
      </c>
      <c r="BM24" s="488">
        <f>入力!AB34</f>
        <v>0</v>
      </c>
      <c r="BN24" s="483" t="str">
        <f>入力!W34</f>
        <v/>
      </c>
      <c r="BO24" s="484">
        <f>入力!AD34</f>
        <v>0</v>
      </c>
      <c r="BP24" s="487" t="str">
        <f>入力!X34</f>
        <v/>
      </c>
      <c r="BQ24" s="488">
        <f>入力!AF34</f>
        <v>0</v>
      </c>
      <c r="BR24" s="483">
        <f>入力!Y34</f>
        <v>0</v>
      </c>
      <c r="BS24" s="488">
        <f>入力!AH34</f>
        <v>0</v>
      </c>
      <c r="BT24" s="536">
        <f>入力!Z34</f>
        <v>0</v>
      </c>
      <c r="BU24" s="297"/>
    </row>
    <row r="25" spans="1:73" ht="13.5" customHeight="1" x14ac:dyDescent="0.2">
      <c r="A25" s="293"/>
      <c r="B25" s="293"/>
      <c r="C25" s="293"/>
      <c r="D25" s="293"/>
      <c r="E25" s="293"/>
      <c r="F25" s="293"/>
      <c r="G25" s="293"/>
      <c r="H25" s="293"/>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H25" s="230"/>
      <c r="AI25" s="693"/>
      <c r="AJ25" s="693"/>
      <c r="AK25" s="231"/>
      <c r="AL25" s="720" t="s">
        <v>122</v>
      </c>
      <c r="AM25" s="721"/>
      <c r="AN25" s="721"/>
      <c r="AO25" s="721"/>
      <c r="AP25" s="721"/>
      <c r="AQ25" s="721"/>
      <c r="AR25" s="721"/>
      <c r="AS25" s="721"/>
      <c r="AT25" s="721"/>
      <c r="AU25" s="721"/>
      <c r="AV25" s="721"/>
      <c r="AW25" s="722"/>
      <c r="AX25" s="769">
        <v>3</v>
      </c>
      <c r="AY25" s="770"/>
      <c r="AZ25" s="288"/>
      <c r="BA25" s="470" t="str">
        <f>入力!$N38</f>
        <v/>
      </c>
      <c r="BB25" s="457" t="str">
        <f>入力!$O38</f>
        <v/>
      </c>
      <c r="BC25" s="458" t="str">
        <f>入力!R35</f>
        <v/>
      </c>
      <c r="BD25" s="461" t="str">
        <f>入力!$P38</f>
        <v/>
      </c>
      <c r="BE25" s="462" t="str">
        <f>入力!T35</f>
        <v/>
      </c>
      <c r="BF25" s="457" t="str">
        <f>入力!$Q38</f>
        <v/>
      </c>
      <c r="BG25" s="462" t="str">
        <f>入力!V35</f>
        <v/>
      </c>
      <c r="BH25" s="457" t="str">
        <f>入力!$R38</f>
        <v/>
      </c>
      <c r="BI25" s="458" t="str">
        <f>入力!X35</f>
        <v/>
      </c>
      <c r="BJ25" s="461" t="str">
        <f>入力!$S38</f>
        <v/>
      </c>
      <c r="BK25" s="462">
        <f>入力!Z35</f>
        <v>0</v>
      </c>
      <c r="BL25" s="457" t="str">
        <f>入力!$T38</f>
        <v/>
      </c>
      <c r="BM25" s="462">
        <f>入力!AB35</f>
        <v>0</v>
      </c>
      <c r="BN25" s="457" t="str">
        <f>入力!$U38</f>
        <v/>
      </c>
      <c r="BO25" s="458">
        <f>入力!AD35</f>
        <v>0</v>
      </c>
      <c r="BP25" s="461" t="str">
        <f>入力!$V38</f>
        <v/>
      </c>
      <c r="BQ25" s="462">
        <f>入力!AF35</f>
        <v>0</v>
      </c>
      <c r="BR25" s="457" t="str">
        <f>入力!$W38</f>
        <v/>
      </c>
      <c r="BS25" s="462">
        <f>入力!AH35</f>
        <v>0</v>
      </c>
      <c r="BT25" s="455" t="str">
        <f>入力!$X38</f>
        <v/>
      </c>
      <c r="BU25" s="299"/>
    </row>
    <row r="26" spans="1:73" ht="11.25" customHeight="1" x14ac:dyDescent="0.2">
      <c r="A26" s="293"/>
      <c r="B26" s="293"/>
      <c r="C26" s="293"/>
      <c r="D26" s="293"/>
      <c r="E26" s="293"/>
      <c r="F26" s="293"/>
      <c r="G26" s="293"/>
      <c r="H26" s="293"/>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H26" s="230"/>
      <c r="AI26" s="693"/>
      <c r="AJ26" s="693"/>
      <c r="AK26" s="231"/>
      <c r="AL26" s="720"/>
      <c r="AM26" s="721"/>
      <c r="AN26" s="721"/>
      <c r="AO26" s="721"/>
      <c r="AP26" s="721"/>
      <c r="AQ26" s="721"/>
      <c r="AR26" s="721"/>
      <c r="AS26" s="721"/>
      <c r="AT26" s="721"/>
      <c r="AU26" s="721"/>
      <c r="AV26" s="721"/>
      <c r="AW26" s="722"/>
      <c r="AX26" s="771"/>
      <c r="AY26" s="772"/>
      <c r="AZ26" s="296"/>
      <c r="BA26" s="480">
        <f>入力!P36</f>
        <v>0</v>
      </c>
      <c r="BB26" s="468">
        <f>入力!Q36</f>
        <v>0</v>
      </c>
      <c r="BC26" s="469">
        <f>入力!R36</f>
        <v>0</v>
      </c>
      <c r="BD26" s="466">
        <f>入力!R36</f>
        <v>0</v>
      </c>
      <c r="BE26" s="467">
        <f>入力!T36</f>
        <v>0</v>
      </c>
      <c r="BF26" s="468">
        <f>入力!S36</f>
        <v>0</v>
      </c>
      <c r="BG26" s="467">
        <f>入力!V36</f>
        <v>0</v>
      </c>
      <c r="BH26" s="468">
        <f>入力!T36</f>
        <v>0</v>
      </c>
      <c r="BI26" s="469">
        <f>入力!X36</f>
        <v>0</v>
      </c>
      <c r="BJ26" s="466">
        <f>入力!U36</f>
        <v>0</v>
      </c>
      <c r="BK26" s="467">
        <f>入力!Z36</f>
        <v>0</v>
      </c>
      <c r="BL26" s="468">
        <f>入力!V36</f>
        <v>0</v>
      </c>
      <c r="BM26" s="467">
        <f>入力!AB36</f>
        <v>0</v>
      </c>
      <c r="BN26" s="468">
        <f>入力!W36</f>
        <v>0</v>
      </c>
      <c r="BO26" s="469">
        <f>入力!AD36</f>
        <v>0</v>
      </c>
      <c r="BP26" s="466">
        <f>入力!X36</f>
        <v>0</v>
      </c>
      <c r="BQ26" s="467">
        <f>入力!AF36</f>
        <v>0</v>
      </c>
      <c r="BR26" s="468">
        <f>入力!Y36</f>
        <v>0</v>
      </c>
      <c r="BS26" s="467">
        <f>入力!AH36</f>
        <v>0</v>
      </c>
      <c r="BT26" s="456">
        <f>入力!Z36</f>
        <v>0</v>
      </c>
      <c r="BU26" s="297"/>
    </row>
    <row r="27" spans="1:73" ht="11.25" customHeight="1" x14ac:dyDescent="0.2">
      <c r="A27" s="293"/>
      <c r="B27" s="293"/>
      <c r="C27" s="293"/>
      <c r="D27" s="293"/>
      <c r="E27" s="293"/>
      <c r="F27" s="293"/>
      <c r="G27" s="293"/>
      <c r="H27" s="293"/>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H27" s="230"/>
      <c r="AI27" s="693"/>
      <c r="AJ27" s="693"/>
      <c r="AK27" s="231"/>
      <c r="AL27" s="717" t="s">
        <v>123</v>
      </c>
      <c r="AM27" s="718"/>
      <c r="AN27" s="718"/>
      <c r="AO27" s="718"/>
      <c r="AP27" s="718"/>
      <c r="AQ27" s="718"/>
      <c r="AR27" s="718"/>
      <c r="AS27" s="718"/>
      <c r="AT27" s="718"/>
      <c r="AU27" s="718"/>
      <c r="AV27" s="718"/>
      <c r="AW27" s="719"/>
      <c r="AX27" s="769">
        <v>4</v>
      </c>
      <c r="AY27" s="770"/>
      <c r="AZ27" s="288"/>
      <c r="BA27" s="470" t="str">
        <f>入力!$N39</f>
        <v/>
      </c>
      <c r="BB27" s="457" t="str">
        <f>入力!$O39</f>
        <v/>
      </c>
      <c r="BC27" s="458" t="str">
        <f>入力!R37</f>
        <v/>
      </c>
      <c r="BD27" s="461" t="str">
        <f>入力!$P39</f>
        <v/>
      </c>
      <c r="BE27" s="462" t="str">
        <f>入力!T37</f>
        <v/>
      </c>
      <c r="BF27" s="457" t="str">
        <f>入力!$Q39</f>
        <v/>
      </c>
      <c r="BG27" s="462" t="str">
        <f>入力!V37</f>
        <v/>
      </c>
      <c r="BH27" s="457" t="str">
        <f>入力!$R39</f>
        <v/>
      </c>
      <c r="BI27" s="458" t="str">
        <f>入力!X37</f>
        <v/>
      </c>
      <c r="BJ27" s="461" t="str">
        <f>入力!$S39</f>
        <v/>
      </c>
      <c r="BK27" s="462">
        <f>入力!Z37</f>
        <v>0</v>
      </c>
      <c r="BL27" s="457" t="str">
        <f>入力!$T39</f>
        <v/>
      </c>
      <c r="BM27" s="462">
        <f>入力!AB37</f>
        <v>0</v>
      </c>
      <c r="BN27" s="457" t="str">
        <f>入力!$U39</f>
        <v/>
      </c>
      <c r="BO27" s="458">
        <f>入力!AD37</f>
        <v>0</v>
      </c>
      <c r="BP27" s="461" t="str">
        <f>入力!$V39</f>
        <v/>
      </c>
      <c r="BQ27" s="462">
        <f>入力!AF37</f>
        <v>0</v>
      </c>
      <c r="BR27" s="457" t="str">
        <f>入力!$W39</f>
        <v/>
      </c>
      <c r="BS27" s="462">
        <f>入力!AH37</f>
        <v>0</v>
      </c>
      <c r="BT27" s="455" t="str">
        <f>入力!$X39</f>
        <v/>
      </c>
      <c r="BU27" s="299"/>
    </row>
    <row r="28" spans="1:73" ht="11.25" customHeight="1" thickBot="1" x14ac:dyDescent="0.25">
      <c r="A28" s="272"/>
      <c r="B28" s="272"/>
      <c r="C28" s="191"/>
      <c r="D28" s="191"/>
      <c r="E28" s="191"/>
      <c r="F28" s="191"/>
      <c r="G28" s="191"/>
      <c r="H28" s="293"/>
      <c r="I28" s="177"/>
      <c r="J28" s="177"/>
      <c r="K28" s="177"/>
      <c r="L28" s="177"/>
      <c r="M28" s="177"/>
      <c r="N28" s="177"/>
      <c r="O28" s="177"/>
      <c r="P28" s="177"/>
      <c r="Q28" s="177"/>
      <c r="R28" s="177"/>
      <c r="S28" s="177"/>
      <c r="T28" s="177"/>
      <c r="U28" s="177"/>
      <c r="V28" s="293"/>
      <c r="W28" s="293"/>
      <c r="X28" s="293"/>
      <c r="Y28" s="293"/>
      <c r="Z28" s="293"/>
      <c r="AA28" s="293"/>
      <c r="AB28" s="293"/>
      <c r="AC28" s="293"/>
      <c r="AD28" s="293"/>
      <c r="AE28" s="293"/>
      <c r="AF28" s="293"/>
      <c r="AH28" s="246"/>
      <c r="AI28" s="694"/>
      <c r="AJ28" s="694"/>
      <c r="AK28" s="247"/>
      <c r="AL28" s="778"/>
      <c r="AM28" s="779"/>
      <c r="AN28" s="779"/>
      <c r="AO28" s="779"/>
      <c r="AP28" s="779"/>
      <c r="AQ28" s="779"/>
      <c r="AR28" s="779"/>
      <c r="AS28" s="779"/>
      <c r="AT28" s="779"/>
      <c r="AU28" s="779"/>
      <c r="AV28" s="779"/>
      <c r="AW28" s="780"/>
      <c r="AX28" s="773"/>
      <c r="AY28" s="774"/>
      <c r="AZ28" s="300"/>
      <c r="BA28" s="471" t="str">
        <f>入力!P38</f>
        <v/>
      </c>
      <c r="BB28" s="459" t="str">
        <f>入力!Q38</f>
        <v/>
      </c>
      <c r="BC28" s="460" t="str">
        <f>入力!R38</f>
        <v/>
      </c>
      <c r="BD28" s="463" t="str">
        <f>入力!R38</f>
        <v/>
      </c>
      <c r="BE28" s="464" t="str">
        <f>入力!T38</f>
        <v/>
      </c>
      <c r="BF28" s="459" t="str">
        <f>入力!S38</f>
        <v/>
      </c>
      <c r="BG28" s="464" t="str">
        <f>入力!V38</f>
        <v/>
      </c>
      <c r="BH28" s="459" t="str">
        <f>入力!T38</f>
        <v/>
      </c>
      <c r="BI28" s="460" t="str">
        <f>入力!X38</f>
        <v/>
      </c>
      <c r="BJ28" s="463" t="str">
        <f>入力!U38</f>
        <v/>
      </c>
      <c r="BK28" s="464">
        <f>入力!Z38</f>
        <v>0</v>
      </c>
      <c r="BL28" s="459" t="str">
        <f>入力!V38</f>
        <v/>
      </c>
      <c r="BM28" s="464">
        <f>入力!AB38</f>
        <v>0</v>
      </c>
      <c r="BN28" s="459" t="str">
        <f>入力!W38</f>
        <v/>
      </c>
      <c r="BO28" s="460">
        <f>入力!AD38</f>
        <v>0</v>
      </c>
      <c r="BP28" s="463" t="str">
        <f>入力!X38</f>
        <v/>
      </c>
      <c r="BQ28" s="464">
        <f>入力!AF38</f>
        <v>0</v>
      </c>
      <c r="BR28" s="459">
        <f>入力!Y38</f>
        <v>0</v>
      </c>
      <c r="BS28" s="464">
        <f>入力!AH38</f>
        <v>0</v>
      </c>
      <c r="BT28" s="465">
        <f>入力!Z38</f>
        <v>0</v>
      </c>
      <c r="BU28" s="301"/>
    </row>
    <row r="29" spans="1:73" ht="11.25" customHeight="1" x14ac:dyDescent="0.2">
      <c r="A29" s="272"/>
      <c r="B29" s="272"/>
      <c r="C29" s="191"/>
      <c r="D29" s="191"/>
      <c r="E29" s="191"/>
      <c r="F29" s="191"/>
      <c r="G29" s="191"/>
      <c r="H29" s="293"/>
      <c r="I29" s="177"/>
      <c r="J29" s="177"/>
      <c r="K29" s="177"/>
      <c r="L29" s="177"/>
      <c r="M29" s="177"/>
      <c r="N29" s="177"/>
      <c r="O29" s="177"/>
      <c r="P29" s="177"/>
      <c r="Q29" s="177"/>
      <c r="R29" s="177"/>
      <c r="S29" s="177"/>
      <c r="T29" s="177"/>
      <c r="U29" s="177"/>
      <c r="V29" s="293"/>
      <c r="W29" s="293"/>
      <c r="X29" s="293"/>
      <c r="Y29" s="293"/>
      <c r="Z29" s="293"/>
      <c r="AA29" s="293"/>
      <c r="AB29" s="293"/>
      <c r="AC29" s="293"/>
      <c r="AD29" s="293"/>
      <c r="AE29" s="293"/>
      <c r="AF29" s="293"/>
      <c r="AH29" s="302"/>
      <c r="AI29" s="337"/>
      <c r="AJ29" s="337"/>
      <c r="AK29" s="337"/>
      <c r="AL29" s="337"/>
      <c r="AM29" s="337"/>
      <c r="AN29" s="337"/>
      <c r="AO29" s="337"/>
      <c r="AP29" s="337"/>
      <c r="AQ29" s="337"/>
      <c r="AR29" s="337"/>
      <c r="AS29" s="337"/>
      <c r="AT29" s="337"/>
      <c r="AU29" s="337"/>
      <c r="AV29" s="337"/>
      <c r="AW29" s="337"/>
      <c r="AX29" s="337"/>
      <c r="AY29" s="337"/>
      <c r="AZ29" s="337"/>
      <c r="BA29" s="302"/>
      <c r="BB29" s="227"/>
      <c r="BC29" s="303"/>
      <c r="BD29" s="303"/>
      <c r="BE29" s="303"/>
      <c r="BF29" s="303"/>
      <c r="BG29" s="303"/>
      <c r="BH29" s="776" t="s">
        <v>79</v>
      </c>
      <c r="BI29" s="777"/>
      <c r="BJ29" s="783" t="s">
        <v>38</v>
      </c>
      <c r="BK29" s="190"/>
      <c r="BL29" s="160"/>
      <c r="BM29" s="160"/>
      <c r="BN29" s="160"/>
      <c r="BO29" s="160"/>
      <c r="BP29" s="160"/>
      <c r="BQ29" s="160"/>
      <c r="BR29" s="160"/>
      <c r="BS29" s="160"/>
      <c r="BT29" s="160"/>
      <c r="BU29" s="168"/>
    </row>
    <row r="30" spans="1:73" ht="11.25" customHeight="1" x14ac:dyDescent="0.2">
      <c r="A30" s="272"/>
      <c r="B30" s="272"/>
      <c r="C30" s="191"/>
      <c r="D30" s="191"/>
      <c r="E30" s="191"/>
      <c r="F30" s="191"/>
      <c r="G30" s="191"/>
      <c r="H30" s="293"/>
      <c r="I30" s="177"/>
      <c r="J30" s="177"/>
      <c r="K30" s="177"/>
      <c r="L30" s="177"/>
      <c r="M30" s="177"/>
      <c r="N30" s="177"/>
      <c r="O30" s="177"/>
      <c r="P30" s="177"/>
      <c r="Q30" s="177"/>
      <c r="R30" s="177"/>
      <c r="S30" s="177"/>
      <c r="T30" s="177"/>
      <c r="U30" s="177"/>
      <c r="V30" s="293"/>
      <c r="W30" s="293"/>
      <c r="X30" s="293"/>
      <c r="Y30" s="293"/>
      <c r="Z30" s="293"/>
      <c r="AA30" s="293"/>
      <c r="AB30" s="293"/>
      <c r="AC30" s="293"/>
      <c r="AD30" s="293"/>
      <c r="AE30" s="293"/>
      <c r="AF30" s="293"/>
      <c r="AH30" s="304"/>
      <c r="AI30" s="190" t="s">
        <v>81</v>
      </c>
      <c r="AJ30" s="190"/>
      <c r="AK30" s="190"/>
      <c r="AL30" s="190"/>
      <c r="AM30" s="190"/>
      <c r="AN30" s="190"/>
      <c r="AO30" s="190"/>
      <c r="AP30" s="190"/>
      <c r="AQ30" s="190"/>
      <c r="AR30" s="190"/>
      <c r="AS30" s="190"/>
      <c r="AT30" s="190"/>
      <c r="AU30" s="190"/>
      <c r="AV30" s="190"/>
      <c r="AW30" s="190"/>
      <c r="AX30" s="190"/>
      <c r="AY30" s="190"/>
      <c r="AZ30" s="190"/>
      <c r="BA30" s="841" t="s">
        <v>77</v>
      </c>
      <c r="BB30" s="842"/>
      <c r="BC30" s="305"/>
      <c r="BD30" s="305"/>
      <c r="BE30" s="305"/>
      <c r="BF30" s="305"/>
      <c r="BG30" s="305"/>
      <c r="BH30" s="721"/>
      <c r="BI30" s="722"/>
      <c r="BJ30" s="784"/>
      <c r="BK30" s="190"/>
      <c r="BL30" s="169"/>
      <c r="BM30" s="159"/>
      <c r="BN30" s="159"/>
      <c r="BO30" s="159"/>
      <c r="BP30" s="159"/>
      <c r="BQ30" s="159"/>
      <c r="BR30" s="159"/>
      <c r="BS30" s="159"/>
      <c r="BT30" s="172"/>
      <c r="BU30" s="168"/>
    </row>
    <row r="31" spans="1:73" ht="11.25" customHeight="1" x14ac:dyDescent="0.2">
      <c r="A31" s="272"/>
      <c r="B31" s="272"/>
      <c r="C31" s="293"/>
      <c r="D31" s="293"/>
      <c r="E31" s="293"/>
      <c r="F31" s="293"/>
      <c r="G31" s="293"/>
      <c r="H31" s="293"/>
      <c r="I31" s="177"/>
      <c r="J31" s="177"/>
      <c r="K31" s="177"/>
      <c r="L31" s="177"/>
      <c r="M31" s="177"/>
      <c r="N31" s="177"/>
      <c r="O31" s="177"/>
      <c r="P31" s="177"/>
      <c r="Q31" s="177"/>
      <c r="R31" s="177"/>
      <c r="S31" s="177"/>
      <c r="T31" s="177"/>
      <c r="U31" s="177"/>
      <c r="V31" s="293"/>
      <c r="W31" s="293"/>
      <c r="X31" s="293"/>
      <c r="Y31" s="293"/>
      <c r="Z31" s="293"/>
      <c r="AA31" s="293"/>
      <c r="AB31" s="293"/>
      <c r="AC31" s="293"/>
      <c r="AD31" s="293"/>
      <c r="AE31" s="293"/>
      <c r="AF31" s="293"/>
      <c r="AH31" s="304"/>
      <c r="AI31" s="190"/>
      <c r="AJ31" s="190"/>
      <c r="AK31" s="190"/>
      <c r="AL31" s="190"/>
      <c r="AM31" s="190"/>
      <c r="AN31" s="190"/>
      <c r="AO31" s="190"/>
      <c r="AP31" s="190"/>
      <c r="AQ31" s="190"/>
      <c r="AR31" s="190"/>
      <c r="AS31" s="190"/>
      <c r="AT31" s="190"/>
      <c r="AU31" s="190"/>
      <c r="AV31" s="190"/>
      <c r="AW31" s="190"/>
      <c r="AX31" s="190"/>
      <c r="AY31" s="190"/>
      <c r="AZ31" s="190"/>
      <c r="BA31" s="841" t="s">
        <v>78</v>
      </c>
      <c r="BB31" s="842"/>
      <c r="BC31" s="306"/>
      <c r="BD31" s="306"/>
      <c r="BE31" s="306"/>
      <c r="BF31" s="306"/>
      <c r="BG31" s="306"/>
      <c r="BH31" s="724"/>
      <c r="BI31" s="725"/>
      <c r="BJ31" s="784"/>
      <c r="BK31" s="190"/>
      <c r="BL31" s="176"/>
      <c r="BM31" s="160"/>
      <c r="BN31" s="160"/>
      <c r="BO31" s="160"/>
      <c r="BP31" s="160"/>
      <c r="BQ31" s="160"/>
      <c r="BR31" s="160"/>
      <c r="BS31" s="160"/>
      <c r="BT31" s="168"/>
      <c r="BU31" s="168"/>
    </row>
    <row r="32" spans="1:73" ht="11.25" customHeight="1" x14ac:dyDescent="0.2">
      <c r="A32" s="272"/>
      <c r="B32" s="272"/>
      <c r="C32" s="293"/>
      <c r="D32" s="293"/>
      <c r="E32" s="293"/>
      <c r="F32" s="293"/>
      <c r="G32" s="293"/>
      <c r="H32" s="293"/>
      <c r="I32" s="177"/>
      <c r="J32" s="177"/>
      <c r="K32" s="177"/>
      <c r="L32" s="177"/>
      <c r="M32" s="177"/>
      <c r="N32" s="177"/>
      <c r="O32" s="177"/>
      <c r="P32" s="177"/>
      <c r="Q32" s="177"/>
      <c r="R32" s="177"/>
      <c r="S32" s="177"/>
      <c r="T32" s="177"/>
      <c r="U32" s="177"/>
      <c r="V32" s="293"/>
      <c r="W32" s="293"/>
      <c r="X32" s="293"/>
      <c r="Y32" s="293"/>
      <c r="Z32" s="293"/>
      <c r="AA32" s="293"/>
      <c r="AB32" s="293"/>
      <c r="AC32" s="293"/>
      <c r="AD32" s="293"/>
      <c r="AE32" s="293"/>
      <c r="AF32" s="293"/>
      <c r="AH32" s="307"/>
      <c r="AI32" s="271"/>
      <c r="AJ32" s="271"/>
      <c r="AK32" s="271"/>
      <c r="AL32" s="271"/>
      <c r="AM32" s="271"/>
      <c r="AN32" s="271"/>
      <c r="AO32" s="271"/>
      <c r="AP32" s="271"/>
      <c r="AQ32" s="271"/>
      <c r="AR32" s="190"/>
      <c r="AS32" s="190"/>
      <c r="AT32" s="190"/>
      <c r="AU32" s="190"/>
      <c r="AV32" s="190"/>
      <c r="AW32" s="190"/>
      <c r="AX32" s="190"/>
      <c r="AY32" s="190"/>
      <c r="AZ32" s="190"/>
      <c r="BA32" s="380"/>
      <c r="BB32" s="381"/>
      <c r="BC32" s="308"/>
      <c r="BD32" s="308"/>
      <c r="BE32" s="308"/>
      <c r="BF32" s="308"/>
      <c r="BG32" s="308"/>
      <c r="BH32" s="718" t="s">
        <v>12</v>
      </c>
      <c r="BI32" s="719"/>
      <c r="BJ32" s="784"/>
      <c r="BK32" s="190"/>
      <c r="BL32" s="176"/>
      <c r="BM32" s="160"/>
      <c r="BN32" s="160"/>
      <c r="BO32" s="160"/>
      <c r="BP32" s="160"/>
      <c r="BQ32" s="160"/>
      <c r="BR32" s="160"/>
      <c r="BS32" s="160"/>
      <c r="BT32" s="168"/>
      <c r="BU32" s="168"/>
    </row>
    <row r="33" spans="1:75" ht="11.25" customHeight="1" x14ac:dyDescent="0.2">
      <c r="A33" s="272"/>
      <c r="B33" s="272"/>
      <c r="C33" s="293"/>
      <c r="D33" s="293"/>
      <c r="E33" s="293"/>
      <c r="F33" s="293"/>
      <c r="G33" s="293"/>
      <c r="H33" s="293"/>
      <c r="I33" s="177"/>
      <c r="J33" s="177"/>
      <c r="K33" s="177"/>
      <c r="L33" s="177"/>
      <c r="M33" s="177"/>
      <c r="N33" s="177"/>
      <c r="O33" s="177"/>
      <c r="P33" s="177"/>
      <c r="Q33" s="177"/>
      <c r="R33" s="177"/>
      <c r="S33" s="177"/>
      <c r="T33" s="177"/>
      <c r="U33" s="177"/>
      <c r="V33" s="293"/>
      <c r="W33" s="293"/>
      <c r="X33" s="293"/>
      <c r="Y33" s="293"/>
      <c r="Z33" s="293"/>
      <c r="AA33" s="293"/>
      <c r="AB33" s="293"/>
      <c r="AC33" s="293"/>
      <c r="AD33" s="293"/>
      <c r="AE33" s="293"/>
      <c r="AF33" s="293"/>
      <c r="AH33" s="304"/>
      <c r="AI33" s="190"/>
      <c r="AJ33" s="190"/>
      <c r="AK33" s="190"/>
      <c r="AL33" s="190"/>
      <c r="AM33" s="190"/>
      <c r="AN33" s="190"/>
      <c r="AO33" s="190"/>
      <c r="AP33" s="190"/>
      <c r="AQ33" s="190"/>
      <c r="AR33" s="190"/>
      <c r="AS33" s="190"/>
      <c r="AT33" s="190"/>
      <c r="AU33" s="190"/>
      <c r="AV33" s="190"/>
      <c r="AW33" s="190"/>
      <c r="AX33" s="190"/>
      <c r="AY33" s="190"/>
      <c r="AZ33" s="190"/>
      <c r="BA33" s="380"/>
      <c r="BB33" s="381"/>
      <c r="BC33" s="305"/>
      <c r="BD33" s="305"/>
      <c r="BE33" s="305"/>
      <c r="BF33" s="305"/>
      <c r="BG33" s="305"/>
      <c r="BH33" s="721"/>
      <c r="BI33" s="722"/>
      <c r="BJ33" s="784"/>
      <c r="BK33" s="190"/>
      <c r="BL33" s="176"/>
      <c r="BM33" s="160"/>
      <c r="BN33" s="160"/>
      <c r="BO33" s="160"/>
      <c r="BP33" s="160"/>
      <c r="BQ33" s="160"/>
      <c r="BR33" s="160"/>
      <c r="BS33" s="160"/>
      <c r="BT33" s="168"/>
      <c r="BU33" s="168"/>
    </row>
    <row r="34" spans="1:75" ht="11.25" customHeight="1" x14ac:dyDescent="0.2">
      <c r="A34" s="293"/>
      <c r="B34" s="293"/>
      <c r="C34" s="293"/>
      <c r="D34" s="293"/>
      <c r="E34" s="293"/>
      <c r="F34" s="293"/>
      <c r="G34" s="293"/>
      <c r="H34" s="293"/>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H34" s="304"/>
      <c r="AI34" s="190"/>
      <c r="AJ34" s="190"/>
      <c r="AK34" s="190"/>
      <c r="AL34" s="190"/>
      <c r="AM34" s="190"/>
      <c r="AN34" s="190"/>
      <c r="AO34" s="190"/>
      <c r="AP34" s="190"/>
      <c r="AQ34" s="190"/>
      <c r="AR34" s="190"/>
      <c r="AS34" s="190"/>
      <c r="AT34" s="190"/>
      <c r="AU34" s="190"/>
      <c r="AV34" s="190"/>
      <c r="AW34" s="190"/>
      <c r="AX34" s="190"/>
      <c r="AY34" s="190"/>
      <c r="AZ34" s="190"/>
      <c r="BA34" s="309"/>
      <c r="BB34" s="310"/>
      <c r="BC34" s="306"/>
      <c r="BD34" s="306"/>
      <c r="BE34" s="306"/>
      <c r="BF34" s="306"/>
      <c r="BG34" s="306"/>
      <c r="BH34" s="724"/>
      <c r="BI34" s="725"/>
      <c r="BJ34" s="784"/>
      <c r="BK34" s="190"/>
      <c r="BL34" s="176"/>
      <c r="BM34" s="160"/>
      <c r="BN34" s="160"/>
      <c r="BO34" s="160"/>
      <c r="BP34" s="160"/>
      <c r="BQ34" s="160"/>
      <c r="BR34" s="160"/>
      <c r="BS34" s="160"/>
      <c r="BT34" s="168"/>
      <c r="BU34" s="168"/>
    </row>
    <row r="35" spans="1:75" ht="11.25" customHeight="1" x14ac:dyDescent="0.2">
      <c r="A35" s="293"/>
      <c r="B35" s="293"/>
      <c r="C35" s="293"/>
      <c r="D35" s="293"/>
      <c r="E35" s="293"/>
      <c r="F35" s="293"/>
      <c r="G35" s="293"/>
      <c r="H35" s="293"/>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H35" s="307"/>
      <c r="AI35" s="271"/>
      <c r="AJ35" s="271"/>
      <c r="AK35" s="271"/>
      <c r="AL35" s="271"/>
      <c r="AM35" s="271"/>
      <c r="AN35" s="271"/>
      <c r="AO35" s="271"/>
      <c r="AP35" s="271"/>
      <c r="AQ35" s="271"/>
      <c r="AR35" s="190"/>
      <c r="AS35" s="190"/>
      <c r="AT35" s="190"/>
      <c r="AU35" s="190"/>
      <c r="AV35" s="190"/>
      <c r="AW35" s="190"/>
      <c r="AX35" s="190"/>
      <c r="AY35" s="190"/>
      <c r="AZ35" s="311"/>
      <c r="BA35" s="846" t="s">
        <v>127</v>
      </c>
      <c r="BB35" s="846"/>
      <c r="BC35" s="846"/>
      <c r="BD35" s="846"/>
      <c r="BE35" s="846"/>
      <c r="BF35" s="846"/>
      <c r="BG35" s="846"/>
      <c r="BH35" s="846"/>
      <c r="BI35" s="847"/>
      <c r="BJ35" s="784"/>
      <c r="BK35" s="190"/>
      <c r="BL35" s="176"/>
      <c r="BM35" s="160"/>
      <c r="BN35" s="160"/>
      <c r="BO35" s="160"/>
      <c r="BP35" s="160"/>
      <c r="BQ35" s="160"/>
      <c r="BR35" s="160"/>
      <c r="BS35" s="160"/>
      <c r="BT35" s="168"/>
      <c r="BU35" s="168"/>
    </row>
    <row r="36" spans="1:75" ht="11.25" customHeight="1" x14ac:dyDescent="0.2">
      <c r="A36" s="293"/>
      <c r="B36" s="293"/>
      <c r="C36" s="293"/>
      <c r="D36" s="293"/>
      <c r="E36" s="293"/>
      <c r="F36" s="293"/>
      <c r="G36" s="293"/>
      <c r="H36" s="293"/>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H36" s="304"/>
      <c r="AI36" s="190"/>
      <c r="AJ36" s="190"/>
      <c r="AK36" s="190"/>
      <c r="AL36" s="190"/>
      <c r="AM36" s="190"/>
      <c r="AN36" s="190"/>
      <c r="AO36" s="190"/>
      <c r="AP36" s="190"/>
      <c r="AQ36" s="190"/>
      <c r="AR36" s="190"/>
      <c r="AS36" s="190"/>
      <c r="AT36" s="190"/>
      <c r="AU36" s="190"/>
      <c r="AV36" s="190"/>
      <c r="AW36" s="190"/>
      <c r="AX36" s="190"/>
      <c r="AY36" s="190"/>
      <c r="AZ36" s="312"/>
      <c r="BA36" s="848"/>
      <c r="BB36" s="848"/>
      <c r="BC36" s="848"/>
      <c r="BD36" s="848"/>
      <c r="BE36" s="848"/>
      <c r="BF36" s="848"/>
      <c r="BG36" s="848"/>
      <c r="BH36" s="848"/>
      <c r="BI36" s="849"/>
      <c r="BJ36" s="784"/>
      <c r="BK36" s="190"/>
      <c r="BL36" s="176"/>
      <c r="BM36" s="160"/>
      <c r="BN36" s="160"/>
      <c r="BO36" s="160"/>
      <c r="BP36" s="160"/>
      <c r="BQ36" s="160"/>
      <c r="BR36" s="160"/>
      <c r="BS36" s="160"/>
      <c r="BT36" s="168"/>
      <c r="BU36" s="168"/>
    </row>
    <row r="37" spans="1:75" ht="11.25" customHeight="1" x14ac:dyDescent="0.2">
      <c r="A37" s="272"/>
      <c r="B37" s="272"/>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H37" s="304"/>
      <c r="AI37" s="190"/>
      <c r="AJ37" s="190"/>
      <c r="AK37" s="190"/>
      <c r="AL37" s="190"/>
      <c r="AM37" s="190"/>
      <c r="AN37" s="190"/>
      <c r="AO37" s="190"/>
      <c r="AP37" s="190"/>
      <c r="AQ37" s="190"/>
      <c r="AR37" s="190"/>
      <c r="AS37" s="190"/>
      <c r="AT37" s="190"/>
      <c r="AU37" s="190"/>
      <c r="AV37" s="190"/>
      <c r="AW37" s="190"/>
      <c r="AX37" s="190"/>
      <c r="AY37" s="190"/>
      <c r="AZ37" s="312"/>
      <c r="BA37" s="848"/>
      <c r="BB37" s="848"/>
      <c r="BC37" s="848"/>
      <c r="BD37" s="848"/>
      <c r="BE37" s="848"/>
      <c r="BF37" s="848"/>
      <c r="BG37" s="848"/>
      <c r="BH37" s="848"/>
      <c r="BI37" s="849"/>
      <c r="BJ37" s="784"/>
      <c r="BK37" s="190"/>
      <c r="BL37" s="176"/>
      <c r="BM37" s="160"/>
      <c r="BN37" s="160"/>
      <c r="BO37" s="160"/>
      <c r="BP37" s="160"/>
      <c r="BQ37" s="160"/>
      <c r="BR37" s="160"/>
      <c r="BS37" s="160"/>
      <c r="BT37" s="168"/>
      <c r="BU37" s="168"/>
    </row>
    <row r="38" spans="1:75" ht="46.5" customHeight="1" thickBot="1" x14ac:dyDescent="0.25">
      <c r="A38" s="272"/>
      <c r="B38" s="272"/>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H38" s="176"/>
      <c r="AI38" s="313"/>
      <c r="AJ38" s="314"/>
      <c r="AK38" s="314"/>
      <c r="AL38" s="314"/>
      <c r="AM38" s="314"/>
      <c r="AN38" s="314"/>
      <c r="AO38" s="314"/>
      <c r="AP38" s="314"/>
      <c r="AQ38" s="314"/>
      <c r="AR38" s="314"/>
      <c r="AS38" s="314"/>
      <c r="AT38" s="314"/>
      <c r="AU38" s="314"/>
      <c r="AV38" s="314"/>
      <c r="AW38" s="314"/>
      <c r="AX38" s="314"/>
      <c r="AY38" s="314"/>
      <c r="AZ38" s="314"/>
      <c r="BA38" s="314"/>
      <c r="BB38" s="314"/>
      <c r="BC38" s="160"/>
      <c r="BD38" s="160"/>
      <c r="BE38" s="160"/>
      <c r="BF38" s="160"/>
      <c r="BG38" s="190"/>
      <c r="BH38" s="190"/>
      <c r="BI38" s="168"/>
      <c r="BJ38" s="784"/>
      <c r="BK38" s="190"/>
      <c r="BL38" s="176"/>
      <c r="BM38" s="160"/>
      <c r="BN38" s="160"/>
      <c r="BO38" s="160"/>
      <c r="BP38" s="160"/>
      <c r="BQ38" s="160"/>
      <c r="BR38" s="160"/>
      <c r="BS38" s="160"/>
      <c r="BT38" s="168"/>
      <c r="BU38" s="168"/>
    </row>
    <row r="39" spans="1:75" ht="14.25" customHeight="1" x14ac:dyDescent="0.2">
      <c r="A39" s="272"/>
      <c r="B39" s="272"/>
      <c r="C39" s="177"/>
      <c r="D39" s="177"/>
      <c r="E39" s="177"/>
      <c r="F39" s="177"/>
      <c r="G39" s="177"/>
      <c r="H39" s="177"/>
      <c r="I39" s="177"/>
      <c r="J39" s="177"/>
      <c r="K39" s="177"/>
      <c r="L39" s="177"/>
      <c r="M39" s="177"/>
      <c r="N39" s="177"/>
      <c r="O39" s="177"/>
      <c r="P39" s="177"/>
      <c r="Q39" s="177"/>
      <c r="R39" s="177"/>
      <c r="S39" s="177"/>
      <c r="T39" s="177"/>
      <c r="U39" s="293"/>
      <c r="V39" s="293"/>
      <c r="W39" s="293"/>
      <c r="X39" s="799">
        <v>4</v>
      </c>
      <c r="Y39" s="801">
        <v>3</v>
      </c>
      <c r="Z39" s="803">
        <v>1</v>
      </c>
      <c r="AA39" s="835"/>
      <c r="AB39" s="836"/>
      <c r="AC39" s="836"/>
      <c r="AD39" s="836"/>
      <c r="AE39" s="836"/>
      <c r="AF39" s="837"/>
      <c r="AH39" s="176"/>
      <c r="AI39" s="314"/>
      <c r="AJ39" s="314"/>
      <c r="AK39" s="314"/>
      <c r="AL39" s="314"/>
      <c r="AM39" s="314"/>
      <c r="AN39" s="314"/>
      <c r="AO39" s="314"/>
      <c r="AP39" s="314"/>
      <c r="AQ39" s="314"/>
      <c r="AR39" s="314"/>
      <c r="AS39" s="314"/>
      <c r="AT39" s="314"/>
      <c r="AU39" s="314"/>
      <c r="AV39" s="314"/>
      <c r="AW39" s="314"/>
      <c r="AX39" s="314"/>
      <c r="AY39" s="314"/>
      <c r="AZ39" s="314"/>
      <c r="BA39" s="314"/>
      <c r="BB39" s="314"/>
      <c r="BC39" s="160"/>
      <c r="BD39" s="160"/>
      <c r="BE39" s="160"/>
      <c r="BF39" s="160"/>
      <c r="BG39" s="190"/>
      <c r="BH39" s="190"/>
      <c r="BI39" s="168"/>
      <c r="BJ39" s="784"/>
      <c r="BK39" s="190"/>
      <c r="BL39" s="222"/>
      <c r="BM39" s="223"/>
      <c r="BN39" s="223"/>
      <c r="BO39" s="223"/>
      <c r="BP39" s="223"/>
      <c r="BQ39" s="223"/>
      <c r="BR39" s="223"/>
      <c r="BS39" s="223"/>
      <c r="BT39" s="224"/>
      <c r="BU39" s="168"/>
    </row>
    <row r="40" spans="1:75" ht="14.25" customHeight="1" thickBot="1" x14ac:dyDescent="0.25">
      <c r="A40" s="272"/>
      <c r="B40" s="272"/>
      <c r="C40" s="177"/>
      <c r="D40" s="177"/>
      <c r="E40" s="177"/>
      <c r="F40" s="177"/>
      <c r="G40" s="177"/>
      <c r="H40" s="177"/>
      <c r="I40" s="177"/>
      <c r="J40" s="177"/>
      <c r="K40" s="177"/>
      <c r="L40" s="177"/>
      <c r="M40" s="177"/>
      <c r="N40" s="177"/>
      <c r="O40" s="177"/>
      <c r="P40" s="177"/>
      <c r="Q40" s="177"/>
      <c r="R40" s="177"/>
      <c r="S40" s="177"/>
      <c r="T40" s="177"/>
      <c r="U40" s="293"/>
      <c r="V40" s="293"/>
      <c r="W40" s="293"/>
      <c r="X40" s="800"/>
      <c r="Y40" s="802"/>
      <c r="Z40" s="804"/>
      <c r="AA40" s="838"/>
      <c r="AB40" s="839"/>
      <c r="AC40" s="839"/>
      <c r="AD40" s="839"/>
      <c r="AE40" s="839"/>
      <c r="AF40" s="840"/>
      <c r="AH40" s="222"/>
      <c r="AI40" s="223"/>
      <c r="AJ40" s="223"/>
      <c r="AK40" s="223"/>
      <c r="AL40" s="223"/>
      <c r="AM40" s="223"/>
      <c r="AN40" s="223"/>
      <c r="AO40" s="223"/>
      <c r="AP40" s="223"/>
      <c r="AQ40" s="223"/>
      <c r="AR40" s="223"/>
      <c r="AS40" s="223"/>
      <c r="AT40" s="223"/>
      <c r="AU40" s="223"/>
      <c r="AV40" s="223"/>
      <c r="AW40" s="223"/>
      <c r="AX40" s="223"/>
      <c r="AY40" s="223"/>
      <c r="AZ40" s="223"/>
      <c r="BA40" s="223"/>
      <c r="BB40" s="223"/>
      <c r="BC40" s="268"/>
      <c r="BD40" s="382" t="s">
        <v>80</v>
      </c>
      <c r="BE40" s="382"/>
      <c r="BF40" s="382"/>
      <c r="BG40" s="382"/>
      <c r="BH40" s="382"/>
      <c r="BI40" s="383"/>
      <c r="BJ40" s="785"/>
      <c r="BK40" s="269"/>
      <c r="BL40" s="223"/>
      <c r="BM40" s="223"/>
      <c r="BN40" s="223"/>
      <c r="BO40" s="223"/>
      <c r="BP40" s="223"/>
      <c r="BQ40" s="223"/>
      <c r="BR40" s="223"/>
      <c r="BS40" s="223"/>
      <c r="BT40" s="223"/>
      <c r="BU40" s="224"/>
    </row>
    <row r="41" spans="1:75" ht="11.25" customHeight="1" x14ac:dyDescent="0.2">
      <c r="AA41" s="160"/>
    </row>
    <row r="42" spans="1:75" ht="11.25" customHeight="1" x14ac:dyDescent="0.2">
      <c r="L42" s="315"/>
      <c r="M42" s="315"/>
      <c r="N42" s="315"/>
      <c r="O42" s="315"/>
      <c r="P42" s="315"/>
      <c r="Q42" s="315"/>
      <c r="R42" s="315"/>
      <c r="S42" s="315"/>
      <c r="T42" s="315"/>
      <c r="U42" s="315"/>
      <c r="V42" s="315"/>
      <c r="W42" s="315"/>
      <c r="X42" s="315"/>
      <c r="Y42" s="315"/>
      <c r="Z42" s="315"/>
      <c r="AA42" s="315"/>
      <c r="AB42" s="315"/>
      <c r="AC42" s="315"/>
      <c r="AD42" s="315"/>
      <c r="BU42" s="270"/>
      <c r="BV42" s="795"/>
      <c r="BW42" s="795"/>
    </row>
    <row r="43" spans="1:75" ht="11.25" customHeight="1" x14ac:dyDescent="0.2">
      <c r="L43" s="315"/>
      <c r="M43" s="315"/>
      <c r="N43" s="315"/>
      <c r="O43" s="315"/>
      <c r="P43" s="315"/>
      <c r="Q43" s="315"/>
      <c r="R43" s="315"/>
      <c r="S43" s="315"/>
      <c r="T43" s="315"/>
      <c r="U43" s="315"/>
      <c r="V43" s="315"/>
      <c r="W43" s="315"/>
      <c r="X43" s="315"/>
      <c r="Y43" s="315"/>
      <c r="Z43" s="315"/>
      <c r="AA43" s="315"/>
      <c r="AB43" s="315"/>
      <c r="AC43" s="315"/>
      <c r="AD43" s="315"/>
      <c r="BU43" s="270"/>
      <c r="BV43" s="795"/>
      <c r="BW43" s="795"/>
    </row>
    <row r="44" spans="1:75" ht="11.25" customHeight="1" x14ac:dyDescent="0.2">
      <c r="L44" s="315"/>
      <c r="M44" s="315"/>
      <c r="N44" s="315"/>
      <c r="O44" s="315"/>
      <c r="P44" s="315"/>
      <c r="Q44" s="315"/>
      <c r="R44" s="315"/>
      <c r="S44" s="315"/>
      <c r="T44" s="315"/>
      <c r="U44" s="315"/>
      <c r="V44" s="315"/>
      <c r="W44" s="315"/>
      <c r="X44" s="315"/>
      <c r="Y44" s="315"/>
      <c r="Z44" s="315"/>
      <c r="AA44" s="315"/>
      <c r="AB44" s="315"/>
      <c r="AC44" s="315"/>
      <c r="AD44" s="315"/>
      <c r="BU44" s="270"/>
      <c r="BV44" s="795"/>
      <c r="BW44" s="795"/>
    </row>
    <row r="45" spans="1:75" ht="11.25" customHeight="1" x14ac:dyDescent="0.2">
      <c r="BU45" s="270"/>
      <c r="BV45" s="795"/>
      <c r="BW45" s="795"/>
    </row>
  </sheetData>
  <sheetProtection password="B7B0" sheet="1" objects="1" scenarios="1" selectLockedCells="1" selectUnlockedCells="1"/>
  <mergeCells count="128">
    <mergeCell ref="AJ2:AW4"/>
    <mergeCell ref="Z2:AF4"/>
    <mergeCell ref="AZ2:BB6"/>
    <mergeCell ref="BC2:BG3"/>
    <mergeCell ref="BQ2:BU3"/>
    <mergeCell ref="BC4:BI5"/>
    <mergeCell ref="AZ7:BB8"/>
    <mergeCell ref="AZ9:BB14"/>
    <mergeCell ref="AM10:AN11"/>
    <mergeCell ref="AW6:AY7"/>
    <mergeCell ref="AQ10:AR11"/>
    <mergeCell ref="AU10:AY11"/>
    <mergeCell ref="AP6:AQ7"/>
    <mergeCell ref="AH13:AY14"/>
    <mergeCell ref="AH6:AJ7"/>
    <mergeCell ref="AH10:AJ11"/>
    <mergeCell ref="AK6:AL7"/>
    <mergeCell ref="AM6:AN7"/>
    <mergeCell ref="AS6:AT7"/>
    <mergeCell ref="AU6:AV7"/>
    <mergeCell ref="AK10:AK11"/>
    <mergeCell ref="AL10:AL11"/>
    <mergeCell ref="AO10:AO11"/>
    <mergeCell ref="AP10:AP11"/>
    <mergeCell ref="AS10:AS11"/>
    <mergeCell ref="AT10:AT11"/>
    <mergeCell ref="AH16:AI17"/>
    <mergeCell ref="AT16:AU17"/>
    <mergeCell ref="AV16:AW17"/>
    <mergeCell ref="BN18:BU18"/>
    <mergeCell ref="AX16:AY17"/>
    <mergeCell ref="BI16:BI17"/>
    <mergeCell ref="BJ16:BJ17"/>
    <mergeCell ref="AJ16:AK17"/>
    <mergeCell ref="AL16:AM17"/>
    <mergeCell ref="AN16:AO17"/>
    <mergeCell ref="AP16:AQ17"/>
    <mergeCell ref="AR16:AS17"/>
    <mergeCell ref="BA15:BG17"/>
    <mergeCell ref="BU16:BU17"/>
    <mergeCell ref="AH18:AK20"/>
    <mergeCell ref="AL19:AQ20"/>
    <mergeCell ref="AR19:AW20"/>
    <mergeCell ref="AX19:BB20"/>
    <mergeCell ref="BC19:BE20"/>
    <mergeCell ref="BF19:BM20"/>
    <mergeCell ref="BN19:BU20"/>
    <mergeCell ref="BF18:BM18"/>
    <mergeCell ref="AL18:AQ18"/>
    <mergeCell ref="AR18:AW18"/>
    <mergeCell ref="AX18:BE18"/>
    <mergeCell ref="BV42:BW45"/>
    <mergeCell ref="AX25:AY26"/>
    <mergeCell ref="AX27:AY28"/>
    <mergeCell ref="AI23:AJ28"/>
    <mergeCell ref="AL23:AW24"/>
    <mergeCell ref="AX23:AY24"/>
    <mergeCell ref="BT27:BT28"/>
    <mergeCell ref="BL27:BM28"/>
    <mergeCell ref="BN27:BO28"/>
    <mergeCell ref="BP27:BQ28"/>
    <mergeCell ref="BR27:BS28"/>
    <mergeCell ref="BT23:BT24"/>
    <mergeCell ref="BL25:BM26"/>
    <mergeCell ref="BN25:BO26"/>
    <mergeCell ref="BP25:BQ26"/>
    <mergeCell ref="BR25:BS26"/>
    <mergeCell ref="BT25:BT26"/>
    <mergeCell ref="BA35:BI37"/>
    <mergeCell ref="BH32:BI34"/>
    <mergeCell ref="BJ29:BJ40"/>
    <mergeCell ref="BL22:BM22"/>
    <mergeCell ref="X39:X40"/>
    <mergeCell ref="Y39:Y40"/>
    <mergeCell ref="Z39:Z40"/>
    <mergeCell ref="AA39:AF40"/>
    <mergeCell ref="AH21:AW22"/>
    <mergeCell ref="AX21:AY22"/>
    <mergeCell ref="AL25:AW26"/>
    <mergeCell ref="AL27:AW28"/>
    <mergeCell ref="BJ27:BK28"/>
    <mergeCell ref="BA27:BA28"/>
    <mergeCell ref="BB27:BC28"/>
    <mergeCell ref="BD27:BE28"/>
    <mergeCell ref="BF27:BG28"/>
    <mergeCell ref="BH27:BI28"/>
    <mergeCell ref="BA25:BA26"/>
    <mergeCell ref="BB25:BC26"/>
    <mergeCell ref="BD25:BE26"/>
    <mergeCell ref="BF25:BG26"/>
    <mergeCell ref="BH25:BI26"/>
    <mergeCell ref="BJ25:BK26"/>
    <mergeCell ref="BA30:BB30"/>
    <mergeCell ref="BA31:BB31"/>
    <mergeCell ref="BH29:BI31"/>
    <mergeCell ref="BC6:BU6"/>
    <mergeCell ref="BC7:BU9"/>
    <mergeCell ref="BC10:BR12"/>
    <mergeCell ref="BP13:BU14"/>
    <mergeCell ref="BP16:BP17"/>
    <mergeCell ref="BQ16:BQ17"/>
    <mergeCell ref="BR16:BR17"/>
    <mergeCell ref="BS16:BS17"/>
    <mergeCell ref="BT16:BT17"/>
    <mergeCell ref="BK16:BK17"/>
    <mergeCell ref="BL16:BL17"/>
    <mergeCell ref="BM16:BM17"/>
    <mergeCell ref="BN16:BN17"/>
    <mergeCell ref="BO16:BO17"/>
    <mergeCell ref="BG13:BL14"/>
    <mergeCell ref="BN22:BO22"/>
    <mergeCell ref="BP22:BQ22"/>
    <mergeCell ref="BR22:BS22"/>
    <mergeCell ref="BA23:BA24"/>
    <mergeCell ref="BB23:BC24"/>
    <mergeCell ref="BD23:BE24"/>
    <mergeCell ref="BF23:BG24"/>
    <mergeCell ref="BH23:BI24"/>
    <mergeCell ref="BJ23:BK24"/>
    <mergeCell ref="BL23:BM24"/>
    <mergeCell ref="BN23:BO24"/>
    <mergeCell ref="BP23:BQ24"/>
    <mergeCell ref="BR23:BS24"/>
    <mergeCell ref="BB22:BC22"/>
    <mergeCell ref="BD22:BE22"/>
    <mergeCell ref="BF22:BG22"/>
    <mergeCell ref="BH22:BI22"/>
    <mergeCell ref="BJ22:BK22"/>
  </mergeCells>
  <phoneticPr fontId="3"/>
  <pageMargins left="0.75" right="0.39" top="1" bottom="0.4" header="0.51200000000000001" footer="0.33"/>
  <pageSetup paperSize="9" scale="67" fitToHeight="0" orientation="landscape"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U45"/>
  <sheetViews>
    <sheetView showGridLines="0" defaultGridColor="0" colorId="12" zoomScale="60" zoomScaleNormal="60" workbookViewId="0">
      <selection activeCell="C37" sqref="C37:U40"/>
    </sheetView>
  </sheetViews>
  <sheetFormatPr defaultColWidth="1.88671875" defaultRowHeight="11.25" customHeight="1" x14ac:dyDescent="0.2"/>
  <cols>
    <col min="1" max="30" width="3.6640625" style="155" customWidth="1"/>
    <col min="31" max="31" width="1.88671875" style="155" customWidth="1"/>
    <col min="32" max="49" width="1.6640625" style="155" customWidth="1"/>
    <col min="50" max="71" width="2.6640625" style="155" customWidth="1"/>
    <col min="72" max="16384" width="1.88671875" style="155"/>
  </cols>
  <sheetData>
    <row r="2" spans="1:71" ht="11.25" customHeight="1" x14ac:dyDescent="0.2">
      <c r="A2" s="742" t="s">
        <v>116</v>
      </c>
      <c r="B2" s="742"/>
      <c r="C2" s="742"/>
      <c r="D2" s="742"/>
      <c r="E2" s="742"/>
      <c r="F2" s="742"/>
      <c r="G2" s="742"/>
      <c r="H2" s="742"/>
      <c r="I2" s="154"/>
      <c r="J2" s="154"/>
      <c r="K2" s="154"/>
      <c r="L2" s="154"/>
      <c r="M2" s="154"/>
      <c r="X2" s="709" t="s">
        <v>96</v>
      </c>
      <c r="Y2" s="710"/>
      <c r="Z2" s="710"/>
      <c r="AA2" s="710"/>
      <c r="AB2" s="710"/>
      <c r="AC2" s="710"/>
      <c r="AD2" s="710"/>
      <c r="AF2" s="864" t="s">
        <v>97</v>
      </c>
      <c r="AG2" s="865"/>
      <c r="AH2" s="865"/>
      <c r="AI2" s="865"/>
      <c r="AJ2" s="865"/>
      <c r="AK2" s="865"/>
      <c r="AL2" s="865"/>
      <c r="AM2" s="865"/>
      <c r="AN2" s="865"/>
      <c r="AO2" s="865"/>
      <c r="AP2" s="865"/>
      <c r="AQ2" s="865"/>
      <c r="AR2" s="865"/>
      <c r="AS2" s="865"/>
      <c r="AT2" s="865"/>
      <c r="AU2" s="865"/>
      <c r="AV2" s="865"/>
      <c r="AW2" s="866"/>
      <c r="AX2" s="738" t="s">
        <v>27</v>
      </c>
      <c r="AY2" s="738"/>
      <c r="AZ2" s="739"/>
      <c r="BA2" s="718" t="s">
        <v>29</v>
      </c>
      <c r="BB2" s="718"/>
      <c r="BC2" s="718"/>
      <c r="BD2" s="718"/>
      <c r="BE2" s="719"/>
      <c r="BF2" s="159"/>
      <c r="BG2" s="159"/>
      <c r="BH2" s="159"/>
      <c r="BI2" s="159"/>
      <c r="BJ2" s="159"/>
      <c r="BK2" s="159"/>
      <c r="BL2" s="159"/>
      <c r="BM2" s="159"/>
      <c r="BN2" s="159"/>
      <c r="BO2" s="729" t="s">
        <v>220</v>
      </c>
      <c r="BP2" s="730"/>
      <c r="BQ2" s="730"/>
      <c r="BR2" s="730"/>
      <c r="BS2" s="731"/>
    </row>
    <row r="3" spans="1:71" ht="11.25" customHeight="1" x14ac:dyDescent="0.2">
      <c r="A3" s="740" t="s">
        <v>118</v>
      </c>
      <c r="B3" s="740"/>
      <c r="C3" s="740"/>
      <c r="D3" s="740"/>
      <c r="E3" s="740"/>
      <c r="F3" s="740"/>
      <c r="G3" s="740"/>
      <c r="H3" s="740"/>
      <c r="I3" s="154"/>
      <c r="J3" s="154"/>
      <c r="K3" s="154"/>
      <c r="L3" s="154"/>
      <c r="M3" s="154"/>
      <c r="N3" s="160"/>
      <c r="O3" s="160"/>
      <c r="P3" s="160"/>
      <c r="Q3" s="160"/>
      <c r="R3" s="160"/>
      <c r="X3" s="710"/>
      <c r="Y3" s="710"/>
      <c r="Z3" s="710"/>
      <c r="AA3" s="710"/>
      <c r="AB3" s="710"/>
      <c r="AC3" s="710"/>
      <c r="AD3" s="710"/>
      <c r="AF3" s="867"/>
      <c r="AG3" s="868"/>
      <c r="AH3" s="868"/>
      <c r="AI3" s="868"/>
      <c r="AJ3" s="868"/>
      <c r="AK3" s="868"/>
      <c r="AL3" s="868"/>
      <c r="AM3" s="868"/>
      <c r="AN3" s="868"/>
      <c r="AO3" s="868"/>
      <c r="AP3" s="868"/>
      <c r="AQ3" s="868"/>
      <c r="AR3" s="868"/>
      <c r="AS3" s="868"/>
      <c r="AT3" s="868"/>
      <c r="AU3" s="868"/>
      <c r="AV3" s="868"/>
      <c r="AW3" s="869"/>
      <c r="AX3" s="675"/>
      <c r="AY3" s="675"/>
      <c r="AZ3" s="676"/>
      <c r="BA3" s="724"/>
      <c r="BB3" s="724"/>
      <c r="BC3" s="724"/>
      <c r="BD3" s="724"/>
      <c r="BE3" s="725"/>
      <c r="BF3" s="160"/>
      <c r="BG3" s="160"/>
      <c r="BH3" s="160"/>
      <c r="BI3" s="160"/>
      <c r="BJ3" s="160"/>
      <c r="BK3" s="160"/>
      <c r="BL3" s="160"/>
      <c r="BM3" s="160"/>
      <c r="BN3" s="160"/>
      <c r="BO3" s="732"/>
      <c r="BP3" s="733"/>
      <c r="BQ3" s="733"/>
      <c r="BR3" s="733"/>
      <c r="BS3" s="734"/>
    </row>
    <row r="4" spans="1:71" ht="11.25" customHeight="1" x14ac:dyDescent="0.2">
      <c r="A4" s="741"/>
      <c r="B4" s="741"/>
      <c r="C4" s="741"/>
      <c r="D4" s="741"/>
      <c r="E4" s="741"/>
      <c r="F4" s="741"/>
      <c r="G4" s="741"/>
      <c r="H4" s="741"/>
      <c r="I4" s="164"/>
      <c r="J4" s="164"/>
      <c r="K4" s="164"/>
      <c r="L4" s="164"/>
      <c r="M4" s="164"/>
      <c r="N4" s="160"/>
      <c r="O4" s="160"/>
      <c r="P4" s="160"/>
      <c r="Q4" s="160"/>
      <c r="R4" s="160"/>
      <c r="X4" s="711"/>
      <c r="Y4" s="711"/>
      <c r="Z4" s="711"/>
      <c r="AA4" s="711"/>
      <c r="AB4" s="711"/>
      <c r="AC4" s="711"/>
      <c r="AD4" s="711"/>
      <c r="AF4" s="870"/>
      <c r="AG4" s="871"/>
      <c r="AH4" s="871"/>
      <c r="AI4" s="871"/>
      <c r="AJ4" s="871"/>
      <c r="AK4" s="871"/>
      <c r="AL4" s="871"/>
      <c r="AM4" s="871"/>
      <c r="AN4" s="871"/>
      <c r="AO4" s="871"/>
      <c r="AP4" s="871"/>
      <c r="AQ4" s="871"/>
      <c r="AR4" s="871"/>
      <c r="AS4" s="871"/>
      <c r="AT4" s="871"/>
      <c r="AU4" s="871"/>
      <c r="AV4" s="871"/>
      <c r="AW4" s="872"/>
      <c r="AX4" s="675"/>
      <c r="AY4" s="675"/>
      <c r="AZ4" s="676"/>
      <c r="BA4" s="735" t="s">
        <v>30</v>
      </c>
      <c r="BB4" s="736"/>
      <c r="BC4" s="736"/>
      <c r="BD4" s="736"/>
      <c r="BE4" s="736"/>
      <c r="BF4" s="736"/>
      <c r="BG4" s="736"/>
      <c r="BH4" s="160"/>
      <c r="BI4" s="160"/>
      <c r="BJ4" s="160"/>
      <c r="BK4" s="160"/>
      <c r="BL4" s="160"/>
      <c r="BM4" s="160"/>
      <c r="BN4" s="160"/>
      <c r="BO4" s="160"/>
      <c r="BP4" s="160"/>
      <c r="BQ4" s="160"/>
      <c r="BR4" s="160"/>
      <c r="BS4" s="168"/>
    </row>
    <row r="5" spans="1:71" ht="11.25" customHeight="1" thickBot="1" x14ac:dyDescent="0.2">
      <c r="A5" s="743" t="s">
        <v>15</v>
      </c>
      <c r="B5" s="744"/>
      <c r="C5" s="169"/>
      <c r="D5" s="159"/>
      <c r="E5" s="171"/>
      <c r="F5" s="159"/>
      <c r="G5" s="159"/>
      <c r="H5" s="159"/>
      <c r="I5" s="159"/>
      <c r="J5" s="159"/>
      <c r="K5" s="159"/>
      <c r="L5" s="159"/>
      <c r="M5" s="159"/>
      <c r="N5" s="159"/>
      <c r="O5" s="159"/>
      <c r="P5" s="159"/>
      <c r="Q5" s="159"/>
      <c r="R5" s="159"/>
      <c r="S5" s="159"/>
      <c r="T5" s="159"/>
      <c r="U5" s="159"/>
      <c r="V5" s="159"/>
      <c r="W5" s="159"/>
      <c r="X5" s="159"/>
      <c r="Y5" s="159"/>
      <c r="Z5" s="159"/>
      <c r="AA5" s="159"/>
      <c r="AB5" s="159"/>
      <c r="AC5" s="159"/>
      <c r="AD5" s="172"/>
      <c r="AE5" s="160"/>
      <c r="AF5" s="173"/>
      <c r="AG5" s="174"/>
      <c r="AH5" s="174"/>
      <c r="AI5" s="174"/>
      <c r="AJ5" s="174"/>
      <c r="AK5" s="174"/>
      <c r="AL5" s="174"/>
      <c r="AM5" s="174"/>
      <c r="AN5" s="174"/>
      <c r="AO5" s="174"/>
      <c r="AP5" s="174"/>
      <c r="AQ5" s="174"/>
      <c r="AR5" s="174"/>
      <c r="AS5" s="174"/>
      <c r="AT5" s="174"/>
      <c r="AU5" s="174"/>
      <c r="AV5" s="174"/>
      <c r="AW5" s="175"/>
      <c r="AX5" s="674"/>
      <c r="AY5" s="675"/>
      <c r="AZ5" s="676"/>
      <c r="BA5" s="735"/>
      <c r="BB5" s="736"/>
      <c r="BC5" s="736"/>
      <c r="BD5" s="736"/>
      <c r="BE5" s="736"/>
      <c r="BF5" s="736"/>
      <c r="BG5" s="736"/>
      <c r="BH5" s="160"/>
      <c r="BI5" s="160"/>
      <c r="BJ5" s="160"/>
      <c r="BK5" s="160"/>
      <c r="BL5" s="160"/>
      <c r="BM5" s="160"/>
      <c r="BN5" s="160"/>
      <c r="BO5" s="160"/>
      <c r="BP5" s="160"/>
      <c r="BQ5" s="160"/>
      <c r="BR5" s="160"/>
      <c r="BS5" s="168"/>
    </row>
    <row r="6" spans="1:71" ht="17.25" customHeight="1" x14ac:dyDescent="0.15">
      <c r="A6" s="745"/>
      <c r="B6" s="746"/>
      <c r="C6" s="176"/>
      <c r="D6" s="627" t="str">
        <f>入力!P21</f>
        <v/>
      </c>
      <c r="E6" s="715">
        <v>1</v>
      </c>
      <c r="F6" s="714" t="s">
        <v>63</v>
      </c>
      <c r="G6" s="713"/>
      <c r="H6" s="713"/>
      <c r="I6" s="713"/>
      <c r="J6" s="713"/>
      <c r="K6" s="713"/>
      <c r="L6" s="713"/>
      <c r="M6" s="713"/>
      <c r="N6" s="713"/>
      <c r="O6" s="177"/>
      <c r="P6" s="627" t="str">
        <f>入力!U21</f>
        <v/>
      </c>
      <c r="Q6" s="715">
        <v>6</v>
      </c>
      <c r="R6" s="712" t="s">
        <v>71</v>
      </c>
      <c r="S6" s="737"/>
      <c r="T6" s="737"/>
      <c r="U6" s="737"/>
      <c r="V6" s="737"/>
      <c r="W6" s="737"/>
      <c r="X6" s="737"/>
      <c r="Y6" s="737"/>
      <c r="Z6" s="737"/>
      <c r="AA6" s="737"/>
      <c r="AB6" s="737"/>
      <c r="AC6" s="178"/>
      <c r="AD6" s="179"/>
      <c r="AE6" s="160"/>
      <c r="AF6" s="720" t="str">
        <f>入力!W22&amp;入力!X22</f>
        <v/>
      </c>
      <c r="AG6" s="721"/>
      <c r="AH6" s="722"/>
      <c r="AI6" s="437" t="str">
        <f>入力!$W$23</f>
        <v/>
      </c>
      <c r="AJ6" s="438"/>
      <c r="AK6" s="441" t="str">
        <f>入力!$X$23</f>
        <v/>
      </c>
      <c r="AL6" s="442"/>
      <c r="AM6" s="60"/>
      <c r="AN6" s="511" t="s">
        <v>36</v>
      </c>
      <c r="AO6" s="511"/>
      <c r="AP6" s="46"/>
      <c r="AQ6" s="437" t="str">
        <f>入力!$W$24</f>
        <v/>
      </c>
      <c r="AR6" s="438"/>
      <c r="AS6" s="441" t="str">
        <f>入力!$X$24</f>
        <v/>
      </c>
      <c r="AT6" s="442"/>
      <c r="AU6" s="720" t="s">
        <v>69</v>
      </c>
      <c r="AV6" s="721"/>
      <c r="AW6" s="722"/>
      <c r="AX6" s="674"/>
      <c r="AY6" s="675"/>
      <c r="AZ6" s="676"/>
      <c r="BA6" s="423" t="str">
        <f>T(入力!X16)</f>
        <v/>
      </c>
      <c r="BB6" s="424"/>
      <c r="BC6" s="424"/>
      <c r="BD6" s="424"/>
      <c r="BE6" s="424"/>
      <c r="BF6" s="424"/>
      <c r="BG6" s="424"/>
      <c r="BH6" s="424"/>
      <c r="BI6" s="424"/>
      <c r="BJ6" s="424"/>
      <c r="BK6" s="424"/>
      <c r="BL6" s="424"/>
      <c r="BM6" s="424"/>
      <c r="BN6" s="424"/>
      <c r="BO6" s="424"/>
      <c r="BP6" s="424"/>
      <c r="BQ6" s="424"/>
      <c r="BR6" s="424"/>
      <c r="BS6" s="425"/>
    </row>
    <row r="7" spans="1:71" ht="14.25" customHeight="1" thickBot="1" x14ac:dyDescent="0.2">
      <c r="A7" s="745"/>
      <c r="B7" s="746"/>
      <c r="C7" s="176"/>
      <c r="D7" s="628"/>
      <c r="E7" s="716"/>
      <c r="F7" s="714"/>
      <c r="G7" s="713"/>
      <c r="H7" s="713"/>
      <c r="I7" s="713"/>
      <c r="J7" s="713"/>
      <c r="K7" s="713"/>
      <c r="L7" s="713"/>
      <c r="M7" s="713"/>
      <c r="N7" s="713"/>
      <c r="O7" s="177"/>
      <c r="P7" s="628"/>
      <c r="Q7" s="716"/>
      <c r="R7" s="712"/>
      <c r="S7" s="737"/>
      <c r="T7" s="737"/>
      <c r="U7" s="737"/>
      <c r="V7" s="737"/>
      <c r="W7" s="737"/>
      <c r="X7" s="737"/>
      <c r="Y7" s="737"/>
      <c r="Z7" s="737"/>
      <c r="AA7" s="737"/>
      <c r="AB7" s="737"/>
      <c r="AC7" s="178"/>
      <c r="AD7" s="179"/>
      <c r="AE7" s="160"/>
      <c r="AF7" s="720"/>
      <c r="AG7" s="721"/>
      <c r="AH7" s="722"/>
      <c r="AI7" s="439"/>
      <c r="AJ7" s="440"/>
      <c r="AK7" s="440"/>
      <c r="AL7" s="443"/>
      <c r="AM7" s="60"/>
      <c r="AN7" s="511"/>
      <c r="AO7" s="511"/>
      <c r="AP7" s="46"/>
      <c r="AQ7" s="439"/>
      <c r="AR7" s="440"/>
      <c r="AS7" s="440"/>
      <c r="AT7" s="443"/>
      <c r="AU7" s="720"/>
      <c r="AV7" s="721"/>
      <c r="AW7" s="722"/>
      <c r="AX7" s="720" t="s">
        <v>31</v>
      </c>
      <c r="AY7" s="721"/>
      <c r="AZ7" s="722"/>
      <c r="BA7" s="416" t="str">
        <f>T(入力!X17)</f>
        <v/>
      </c>
      <c r="BB7" s="417"/>
      <c r="BC7" s="417"/>
      <c r="BD7" s="417"/>
      <c r="BE7" s="417"/>
      <c r="BF7" s="417"/>
      <c r="BG7" s="417"/>
      <c r="BH7" s="417"/>
      <c r="BI7" s="417"/>
      <c r="BJ7" s="417"/>
      <c r="BK7" s="417"/>
      <c r="BL7" s="417"/>
      <c r="BM7" s="417"/>
      <c r="BN7" s="417"/>
      <c r="BO7" s="417"/>
      <c r="BP7" s="417"/>
      <c r="BQ7" s="417"/>
      <c r="BR7" s="417"/>
      <c r="BS7" s="418"/>
    </row>
    <row r="8" spans="1:71" ht="15" thickBot="1" x14ac:dyDescent="0.2">
      <c r="A8" s="745"/>
      <c r="B8" s="746"/>
      <c r="C8" s="176"/>
      <c r="D8" s="61"/>
      <c r="E8" s="316"/>
      <c r="F8" s="177"/>
      <c r="G8" s="177"/>
      <c r="H8" s="177"/>
      <c r="I8" s="177"/>
      <c r="J8" s="177"/>
      <c r="K8" s="177"/>
      <c r="L8" s="177"/>
      <c r="M8" s="177"/>
      <c r="N8" s="177"/>
      <c r="O8" s="177"/>
      <c r="P8" s="57"/>
      <c r="Q8" s="180"/>
      <c r="R8" s="177"/>
      <c r="S8" s="177"/>
      <c r="T8" s="177"/>
      <c r="U8" s="177"/>
      <c r="V8" s="177"/>
      <c r="W8" s="177"/>
      <c r="X8" s="177"/>
      <c r="Y8" s="177"/>
      <c r="Z8" s="177"/>
      <c r="AA8" s="177"/>
      <c r="AB8" s="177"/>
      <c r="AC8" s="177"/>
      <c r="AD8" s="168"/>
      <c r="AE8" s="160"/>
      <c r="AF8" s="181"/>
      <c r="AG8" s="182"/>
      <c r="AH8" s="182"/>
      <c r="AI8" s="182"/>
      <c r="AJ8" s="182"/>
      <c r="AK8" s="182"/>
      <c r="AL8" s="182"/>
      <c r="AM8" s="182"/>
      <c r="AN8" s="182"/>
      <c r="AO8" s="182"/>
      <c r="AP8" s="182"/>
      <c r="AQ8" s="182"/>
      <c r="AR8" s="182"/>
      <c r="AS8" s="182"/>
      <c r="AT8" s="182"/>
      <c r="AU8" s="182"/>
      <c r="AV8" s="182"/>
      <c r="AW8" s="183"/>
      <c r="AX8" s="720"/>
      <c r="AY8" s="721"/>
      <c r="AZ8" s="722"/>
      <c r="BA8" s="419"/>
      <c r="BB8" s="417"/>
      <c r="BC8" s="417"/>
      <c r="BD8" s="417"/>
      <c r="BE8" s="417"/>
      <c r="BF8" s="417"/>
      <c r="BG8" s="417"/>
      <c r="BH8" s="417"/>
      <c r="BI8" s="417"/>
      <c r="BJ8" s="417"/>
      <c r="BK8" s="417"/>
      <c r="BL8" s="417"/>
      <c r="BM8" s="417"/>
      <c r="BN8" s="417"/>
      <c r="BO8" s="417"/>
      <c r="BP8" s="417"/>
      <c r="BQ8" s="417"/>
      <c r="BR8" s="417"/>
      <c r="BS8" s="418"/>
    </row>
    <row r="9" spans="1:71" ht="13.5" customHeight="1" x14ac:dyDescent="0.15">
      <c r="A9" s="745"/>
      <c r="B9" s="746"/>
      <c r="C9" s="176"/>
      <c r="D9" s="627" t="str">
        <f>入力!Q21</f>
        <v/>
      </c>
      <c r="E9" s="715">
        <v>2</v>
      </c>
      <c r="F9" s="714" t="s">
        <v>13</v>
      </c>
      <c r="G9" s="713"/>
      <c r="H9" s="713"/>
      <c r="I9" s="713"/>
      <c r="J9" s="713"/>
      <c r="K9" s="713"/>
      <c r="L9" s="713"/>
      <c r="M9" s="713"/>
      <c r="N9" s="713"/>
      <c r="O9" s="177"/>
      <c r="P9" s="627" t="str">
        <f>入力!V21</f>
        <v/>
      </c>
      <c r="Q9" s="715">
        <v>7</v>
      </c>
      <c r="R9" s="714" t="s">
        <v>14</v>
      </c>
      <c r="S9" s="713"/>
      <c r="T9" s="713"/>
      <c r="U9" s="713"/>
      <c r="V9" s="713"/>
      <c r="W9" s="713"/>
      <c r="X9" s="713"/>
      <c r="Y9" s="713"/>
      <c r="Z9" s="713"/>
      <c r="AA9" s="713"/>
      <c r="AB9" s="713"/>
      <c r="AC9" s="184"/>
      <c r="AD9" s="185"/>
      <c r="AE9" s="160"/>
      <c r="AF9" s="186"/>
      <c r="AG9" s="187"/>
      <c r="AH9" s="187"/>
      <c r="AI9" s="187"/>
      <c r="AJ9" s="187"/>
      <c r="AK9" s="187"/>
      <c r="AL9" s="187"/>
      <c r="AM9" s="187"/>
      <c r="AN9" s="187"/>
      <c r="AO9" s="187"/>
      <c r="AP9" s="187"/>
      <c r="AQ9" s="187"/>
      <c r="AR9" s="187"/>
      <c r="AS9" s="187"/>
      <c r="AT9" s="187"/>
      <c r="AU9" s="187"/>
      <c r="AV9" s="187"/>
      <c r="AW9" s="188"/>
      <c r="AX9" s="674" t="s">
        <v>28</v>
      </c>
      <c r="AY9" s="675"/>
      <c r="AZ9" s="676"/>
      <c r="BA9" s="419"/>
      <c r="BB9" s="417"/>
      <c r="BC9" s="417"/>
      <c r="BD9" s="417"/>
      <c r="BE9" s="417"/>
      <c r="BF9" s="417"/>
      <c r="BG9" s="417"/>
      <c r="BH9" s="417"/>
      <c r="BI9" s="417"/>
      <c r="BJ9" s="417"/>
      <c r="BK9" s="417"/>
      <c r="BL9" s="417"/>
      <c r="BM9" s="417"/>
      <c r="BN9" s="417"/>
      <c r="BO9" s="417"/>
      <c r="BP9" s="417"/>
      <c r="BQ9" s="417"/>
      <c r="BR9" s="417"/>
      <c r="BS9" s="418"/>
    </row>
    <row r="10" spans="1:71" ht="14.25" customHeight="1" thickBot="1" x14ac:dyDescent="0.25">
      <c r="A10" s="745"/>
      <c r="B10" s="746"/>
      <c r="C10" s="176"/>
      <c r="D10" s="628"/>
      <c r="E10" s="716"/>
      <c r="F10" s="714"/>
      <c r="G10" s="713"/>
      <c r="H10" s="713"/>
      <c r="I10" s="713"/>
      <c r="J10" s="713"/>
      <c r="K10" s="713"/>
      <c r="L10" s="713"/>
      <c r="M10" s="713"/>
      <c r="N10" s="713"/>
      <c r="O10" s="189"/>
      <c r="P10" s="628"/>
      <c r="Q10" s="716"/>
      <c r="R10" s="714"/>
      <c r="S10" s="713"/>
      <c r="T10" s="713"/>
      <c r="U10" s="713"/>
      <c r="V10" s="713"/>
      <c r="W10" s="713"/>
      <c r="X10" s="713"/>
      <c r="Y10" s="713"/>
      <c r="Z10" s="713"/>
      <c r="AA10" s="713"/>
      <c r="AB10" s="713"/>
      <c r="AC10" s="184"/>
      <c r="AD10" s="185"/>
      <c r="AE10" s="190"/>
      <c r="AF10" s="699" t="str">
        <f>入力!W25&amp;入力!X25</f>
        <v/>
      </c>
      <c r="AG10" s="700"/>
      <c r="AH10" s="701"/>
      <c r="AI10" s="444" t="str">
        <f>入力!$W$26</f>
        <v/>
      </c>
      <c r="AJ10" s="446" t="str">
        <f>入力!$X$26</f>
        <v/>
      </c>
      <c r="AK10" s="532" t="s">
        <v>36</v>
      </c>
      <c r="AL10" s="534"/>
      <c r="AM10" s="444" t="str">
        <f>入力!$W$27</f>
        <v/>
      </c>
      <c r="AN10" s="446" t="str">
        <f>入力!$X$27</f>
        <v/>
      </c>
      <c r="AO10" s="532" t="s">
        <v>70</v>
      </c>
      <c r="AP10" s="534"/>
      <c r="AQ10" s="444" t="str">
        <f>入力!$Z$27</f>
        <v/>
      </c>
      <c r="AR10" s="446" t="str">
        <f>入力!$AA$27</f>
        <v/>
      </c>
      <c r="AS10" s="699" t="s">
        <v>37</v>
      </c>
      <c r="AT10" s="700"/>
      <c r="AU10" s="700"/>
      <c r="AV10" s="700"/>
      <c r="AW10" s="701"/>
      <c r="AX10" s="674"/>
      <c r="AY10" s="675"/>
      <c r="AZ10" s="676"/>
      <c r="BA10" s="420" t="str">
        <f>T(入力!X15)</f>
        <v/>
      </c>
      <c r="BB10" s="421"/>
      <c r="BC10" s="421"/>
      <c r="BD10" s="421"/>
      <c r="BE10" s="421"/>
      <c r="BF10" s="421"/>
      <c r="BG10" s="421"/>
      <c r="BH10" s="421"/>
      <c r="BI10" s="421"/>
      <c r="BJ10" s="421"/>
      <c r="BK10" s="421"/>
      <c r="BL10" s="421"/>
      <c r="BM10" s="421"/>
      <c r="BN10" s="421"/>
      <c r="BO10" s="421"/>
      <c r="BP10" s="421"/>
      <c r="BQ10" s="501" t="s">
        <v>215</v>
      </c>
      <c r="BR10" s="501"/>
      <c r="BS10" s="49"/>
    </row>
    <row r="11" spans="1:71" ht="15" customHeight="1" thickBot="1" x14ac:dyDescent="0.25">
      <c r="A11" s="745"/>
      <c r="B11" s="746"/>
      <c r="C11" s="176"/>
      <c r="D11" s="61"/>
      <c r="E11" s="316"/>
      <c r="F11" s="191"/>
      <c r="G11" s="191"/>
      <c r="H11" s="191"/>
      <c r="I11" s="191"/>
      <c r="J11" s="191"/>
      <c r="K11" s="191"/>
      <c r="L11" s="191"/>
      <c r="M11" s="191"/>
      <c r="N11" s="191"/>
      <c r="O11" s="189"/>
      <c r="P11" s="72"/>
      <c r="Q11" s="180"/>
      <c r="R11" s="177"/>
      <c r="S11" s="192"/>
      <c r="T11" s="192"/>
      <c r="U11" s="192"/>
      <c r="V11" s="192"/>
      <c r="W11" s="192"/>
      <c r="X11" s="192"/>
      <c r="Y11" s="192"/>
      <c r="Z11" s="192"/>
      <c r="AA11" s="192"/>
      <c r="AB11" s="192"/>
      <c r="AC11" s="178"/>
      <c r="AD11" s="179"/>
      <c r="AE11" s="190"/>
      <c r="AF11" s="699"/>
      <c r="AG11" s="700"/>
      <c r="AH11" s="701"/>
      <c r="AI11" s="445"/>
      <c r="AJ11" s="447"/>
      <c r="AK11" s="532"/>
      <c r="AL11" s="534"/>
      <c r="AM11" s="445"/>
      <c r="AN11" s="447"/>
      <c r="AO11" s="532"/>
      <c r="AP11" s="534"/>
      <c r="AQ11" s="445"/>
      <c r="AR11" s="447"/>
      <c r="AS11" s="699"/>
      <c r="AT11" s="700"/>
      <c r="AU11" s="700"/>
      <c r="AV11" s="700"/>
      <c r="AW11" s="701"/>
      <c r="AX11" s="674"/>
      <c r="AY11" s="675"/>
      <c r="AZ11" s="676"/>
      <c r="BA11" s="422"/>
      <c r="BB11" s="421"/>
      <c r="BC11" s="421"/>
      <c r="BD11" s="421"/>
      <c r="BE11" s="421"/>
      <c r="BF11" s="421"/>
      <c r="BG11" s="421"/>
      <c r="BH11" s="421"/>
      <c r="BI11" s="421"/>
      <c r="BJ11" s="421"/>
      <c r="BK11" s="421"/>
      <c r="BL11" s="421"/>
      <c r="BM11" s="421"/>
      <c r="BN11" s="421"/>
      <c r="BO11" s="421"/>
      <c r="BP11" s="421"/>
      <c r="BQ11" s="501"/>
      <c r="BR11" s="501"/>
      <c r="BS11" s="49"/>
    </row>
    <row r="12" spans="1:71" ht="13.5" customHeight="1" x14ac:dyDescent="0.15">
      <c r="A12" s="745"/>
      <c r="B12" s="746"/>
      <c r="C12" s="176"/>
      <c r="D12" s="627" t="str">
        <f>入力!R21</f>
        <v/>
      </c>
      <c r="E12" s="715">
        <v>3</v>
      </c>
      <c r="F12" s="712" t="s">
        <v>72</v>
      </c>
      <c r="G12" s="713"/>
      <c r="H12" s="713"/>
      <c r="I12" s="713"/>
      <c r="J12" s="713"/>
      <c r="K12" s="713"/>
      <c r="L12" s="713"/>
      <c r="M12" s="713"/>
      <c r="N12" s="713"/>
      <c r="O12" s="189"/>
      <c r="P12" s="627" t="str">
        <f>入力!W21</f>
        <v/>
      </c>
      <c r="Q12" s="715">
        <v>8</v>
      </c>
      <c r="R12" s="714" t="s">
        <v>66</v>
      </c>
      <c r="S12" s="713"/>
      <c r="T12" s="713"/>
      <c r="U12" s="713"/>
      <c r="V12" s="713"/>
      <c r="W12" s="713"/>
      <c r="X12" s="713"/>
      <c r="Y12" s="713"/>
      <c r="Z12" s="713"/>
      <c r="AA12" s="713"/>
      <c r="AB12" s="713"/>
      <c r="AC12" s="178"/>
      <c r="AD12" s="179"/>
      <c r="AE12" s="190"/>
      <c r="AF12" s="193"/>
      <c r="AG12" s="194"/>
      <c r="AH12" s="194"/>
      <c r="AI12" s="194"/>
      <c r="AJ12" s="194"/>
      <c r="AK12" s="194"/>
      <c r="AL12" s="194"/>
      <c r="AM12" s="194"/>
      <c r="AN12" s="194"/>
      <c r="AO12" s="194"/>
      <c r="AP12" s="194"/>
      <c r="AQ12" s="194"/>
      <c r="AR12" s="194"/>
      <c r="AS12" s="194"/>
      <c r="AT12" s="194"/>
      <c r="AU12" s="194"/>
      <c r="AV12" s="194"/>
      <c r="AW12" s="195"/>
      <c r="AX12" s="674"/>
      <c r="AY12" s="675"/>
      <c r="AZ12" s="676"/>
      <c r="BA12" s="422"/>
      <c r="BB12" s="421"/>
      <c r="BC12" s="421"/>
      <c r="BD12" s="421"/>
      <c r="BE12" s="421"/>
      <c r="BF12" s="421"/>
      <c r="BG12" s="421"/>
      <c r="BH12" s="421"/>
      <c r="BI12" s="421"/>
      <c r="BJ12" s="421"/>
      <c r="BK12" s="421"/>
      <c r="BL12" s="421"/>
      <c r="BM12" s="421"/>
      <c r="BN12" s="421"/>
      <c r="BO12" s="421"/>
      <c r="BP12" s="421"/>
      <c r="BQ12" s="501"/>
      <c r="BR12" s="501"/>
      <c r="BS12" s="49"/>
    </row>
    <row r="13" spans="1:71" ht="14.25" customHeight="1" thickBot="1" x14ac:dyDescent="0.25">
      <c r="A13" s="745"/>
      <c r="B13" s="746"/>
      <c r="C13" s="176"/>
      <c r="D13" s="628"/>
      <c r="E13" s="716"/>
      <c r="F13" s="714"/>
      <c r="G13" s="713"/>
      <c r="H13" s="713"/>
      <c r="I13" s="713"/>
      <c r="J13" s="713"/>
      <c r="K13" s="713"/>
      <c r="L13" s="713"/>
      <c r="M13" s="713"/>
      <c r="N13" s="713"/>
      <c r="O13" s="196"/>
      <c r="P13" s="628"/>
      <c r="Q13" s="716"/>
      <c r="R13" s="714"/>
      <c r="S13" s="713"/>
      <c r="T13" s="713"/>
      <c r="U13" s="713"/>
      <c r="V13" s="713"/>
      <c r="W13" s="713"/>
      <c r="X13" s="713"/>
      <c r="Y13" s="713"/>
      <c r="Z13" s="713"/>
      <c r="AA13" s="713"/>
      <c r="AB13" s="713"/>
      <c r="AC13" s="178"/>
      <c r="AD13" s="179"/>
      <c r="AE13" s="160"/>
      <c r="AF13" s="695" t="s">
        <v>26</v>
      </c>
      <c r="AG13" s="696"/>
      <c r="AH13" s="696"/>
      <c r="AI13" s="696"/>
      <c r="AJ13" s="696"/>
      <c r="AK13" s="696"/>
      <c r="AL13" s="696"/>
      <c r="AM13" s="696"/>
      <c r="AN13" s="696"/>
      <c r="AO13" s="696"/>
      <c r="AP13" s="696"/>
      <c r="AQ13" s="696"/>
      <c r="AR13" s="696"/>
      <c r="AS13" s="696"/>
      <c r="AT13" s="696"/>
      <c r="AU13" s="696"/>
      <c r="AV13" s="696"/>
      <c r="AW13" s="696"/>
      <c r="AX13" s="674"/>
      <c r="AY13" s="675"/>
      <c r="AZ13" s="676"/>
      <c r="BA13" s="80"/>
      <c r="BB13" s="60"/>
      <c r="BC13" s="60"/>
      <c r="BD13" s="81"/>
      <c r="BE13" s="426" t="str">
        <f>T(入力!X18)</f>
        <v/>
      </c>
      <c r="BF13" s="427"/>
      <c r="BG13" s="427"/>
      <c r="BH13" s="427"/>
      <c r="BI13" s="427"/>
      <c r="BJ13" s="427"/>
      <c r="BK13" s="46"/>
      <c r="BL13" s="46"/>
      <c r="BM13" s="46"/>
      <c r="BN13" s="426" t="str">
        <f>T(入力!X19)</f>
        <v/>
      </c>
      <c r="BO13" s="427"/>
      <c r="BP13" s="427"/>
      <c r="BQ13" s="427"/>
      <c r="BR13" s="427"/>
      <c r="BS13" s="428"/>
    </row>
    <row r="14" spans="1:71" ht="15" thickBot="1" x14ac:dyDescent="0.25">
      <c r="A14" s="745"/>
      <c r="B14" s="746"/>
      <c r="C14" s="176"/>
      <c r="D14" s="61"/>
      <c r="E14" s="316"/>
      <c r="F14" s="177"/>
      <c r="G14" s="177"/>
      <c r="H14" s="177"/>
      <c r="I14" s="177"/>
      <c r="J14" s="177"/>
      <c r="K14" s="177"/>
      <c r="L14" s="177"/>
      <c r="M14" s="177"/>
      <c r="N14" s="177"/>
      <c r="O14" s="177"/>
      <c r="P14" s="57"/>
      <c r="Q14" s="180"/>
      <c r="R14" s="177"/>
      <c r="S14" s="177"/>
      <c r="T14" s="177"/>
      <c r="U14" s="177"/>
      <c r="V14" s="177"/>
      <c r="W14" s="177"/>
      <c r="X14" s="177"/>
      <c r="Y14" s="177"/>
      <c r="Z14" s="177"/>
      <c r="AA14" s="177"/>
      <c r="AB14" s="177"/>
      <c r="AC14" s="184"/>
      <c r="AD14" s="185"/>
      <c r="AE14" s="160"/>
      <c r="AF14" s="697"/>
      <c r="AG14" s="698"/>
      <c r="AH14" s="698"/>
      <c r="AI14" s="698"/>
      <c r="AJ14" s="698"/>
      <c r="AK14" s="698"/>
      <c r="AL14" s="698"/>
      <c r="AM14" s="698"/>
      <c r="AN14" s="698"/>
      <c r="AO14" s="698"/>
      <c r="AP14" s="698"/>
      <c r="AQ14" s="698"/>
      <c r="AR14" s="698"/>
      <c r="AS14" s="698"/>
      <c r="AT14" s="698"/>
      <c r="AU14" s="698"/>
      <c r="AV14" s="698"/>
      <c r="AW14" s="698"/>
      <c r="AX14" s="674"/>
      <c r="AY14" s="675"/>
      <c r="AZ14" s="676"/>
      <c r="BA14" s="64" t="s">
        <v>95</v>
      </c>
      <c r="BB14" s="65"/>
      <c r="BC14" s="65"/>
      <c r="BD14" s="82"/>
      <c r="BE14" s="429"/>
      <c r="BF14" s="429"/>
      <c r="BG14" s="429"/>
      <c r="BH14" s="429"/>
      <c r="BI14" s="429"/>
      <c r="BJ14" s="429"/>
      <c r="BK14" s="46" t="s">
        <v>94</v>
      </c>
      <c r="BL14" s="46"/>
      <c r="BM14" s="46"/>
      <c r="BN14" s="429"/>
      <c r="BO14" s="429"/>
      <c r="BP14" s="429"/>
      <c r="BQ14" s="429"/>
      <c r="BR14" s="429"/>
      <c r="BS14" s="430"/>
    </row>
    <row r="15" spans="1:71" ht="13.5" customHeight="1" x14ac:dyDescent="0.2">
      <c r="A15" s="745"/>
      <c r="B15" s="746"/>
      <c r="C15" s="176"/>
      <c r="D15" s="627" t="str">
        <f>入力!S21</f>
        <v/>
      </c>
      <c r="E15" s="715">
        <v>4</v>
      </c>
      <c r="F15" s="714" t="s">
        <v>65</v>
      </c>
      <c r="G15" s="713"/>
      <c r="H15" s="713"/>
      <c r="I15" s="713"/>
      <c r="J15" s="713"/>
      <c r="K15" s="713"/>
      <c r="L15" s="713"/>
      <c r="M15" s="713"/>
      <c r="N15" s="713"/>
      <c r="O15" s="177"/>
      <c r="P15" s="627" t="str">
        <f>入力!X21</f>
        <v/>
      </c>
      <c r="Q15" s="715">
        <v>9</v>
      </c>
      <c r="R15" s="714" t="s">
        <v>67</v>
      </c>
      <c r="S15" s="713"/>
      <c r="T15" s="713"/>
      <c r="U15" s="713"/>
      <c r="V15" s="713"/>
      <c r="W15" s="713"/>
      <c r="X15" s="713"/>
      <c r="Y15" s="713"/>
      <c r="Z15" s="713"/>
      <c r="AA15" s="713"/>
      <c r="AB15" s="713"/>
      <c r="AC15" s="178"/>
      <c r="AD15" s="179"/>
      <c r="AE15" s="160"/>
      <c r="AF15" s="317"/>
      <c r="AG15" s="198"/>
      <c r="AH15" s="198"/>
      <c r="AI15" s="198"/>
      <c r="AJ15" s="198"/>
      <c r="AK15" s="198"/>
      <c r="AL15" s="198"/>
      <c r="AM15" s="198"/>
      <c r="AN15" s="198"/>
      <c r="AO15" s="198"/>
      <c r="AP15" s="198"/>
      <c r="AQ15" s="198"/>
      <c r="AR15" s="198"/>
      <c r="AS15" s="198"/>
      <c r="AT15" s="198"/>
      <c r="AU15" s="198"/>
      <c r="AV15" s="198"/>
      <c r="AW15" s="318"/>
      <c r="AX15" s="200"/>
      <c r="AY15" s="671" t="s">
        <v>68</v>
      </c>
      <c r="AZ15" s="671"/>
      <c r="BA15" s="671"/>
      <c r="BB15" s="671"/>
      <c r="BC15" s="671"/>
      <c r="BD15" s="671"/>
      <c r="BE15" s="671"/>
      <c r="BF15" s="201"/>
      <c r="BG15" s="319"/>
      <c r="BH15" s="171"/>
      <c r="BI15" s="171"/>
      <c r="BJ15" s="171"/>
      <c r="BK15" s="171"/>
      <c r="BL15" s="171"/>
      <c r="BM15" s="171"/>
      <c r="BN15" s="171"/>
      <c r="BO15" s="171"/>
      <c r="BP15" s="171"/>
      <c r="BQ15" s="171"/>
      <c r="BR15" s="171"/>
      <c r="BS15" s="252"/>
    </row>
    <row r="16" spans="1:71" ht="14.25" customHeight="1" thickBot="1" x14ac:dyDescent="0.25">
      <c r="A16" s="745"/>
      <c r="B16" s="746"/>
      <c r="C16" s="176"/>
      <c r="D16" s="628"/>
      <c r="E16" s="716"/>
      <c r="F16" s="714"/>
      <c r="G16" s="713"/>
      <c r="H16" s="713"/>
      <c r="I16" s="713"/>
      <c r="J16" s="713"/>
      <c r="K16" s="713"/>
      <c r="L16" s="713"/>
      <c r="M16" s="713"/>
      <c r="N16" s="713"/>
      <c r="O16" s="177"/>
      <c r="P16" s="628"/>
      <c r="Q16" s="716"/>
      <c r="R16" s="714"/>
      <c r="S16" s="713"/>
      <c r="T16" s="713"/>
      <c r="U16" s="713"/>
      <c r="V16" s="713"/>
      <c r="W16" s="713"/>
      <c r="X16" s="713"/>
      <c r="Y16" s="713"/>
      <c r="Z16" s="713"/>
      <c r="AA16" s="713"/>
      <c r="AB16" s="713"/>
      <c r="AC16" s="178"/>
      <c r="AD16" s="179"/>
      <c r="AE16" s="160"/>
      <c r="AF16" s="452" t="str">
        <f>入力!$P$13</f>
        <v/>
      </c>
      <c r="AG16" s="453"/>
      <c r="AH16" s="448" t="str">
        <f>入力!$Q$13</f>
        <v/>
      </c>
      <c r="AI16" s="453"/>
      <c r="AJ16" s="448" t="str">
        <f>入力!$R$13</f>
        <v/>
      </c>
      <c r="AK16" s="453"/>
      <c r="AL16" s="448" t="str">
        <f>入力!$S$13</f>
        <v/>
      </c>
      <c r="AM16" s="453"/>
      <c r="AN16" s="448" t="str">
        <f>入力!$T$13</f>
        <v/>
      </c>
      <c r="AO16" s="453"/>
      <c r="AP16" s="448" t="str">
        <f>入力!$U$13</f>
        <v/>
      </c>
      <c r="AQ16" s="453"/>
      <c r="AR16" s="448" t="str">
        <f>入力!$V$13</f>
        <v/>
      </c>
      <c r="AS16" s="453"/>
      <c r="AT16" s="448" t="str">
        <f>入力!$W$13</f>
        <v/>
      </c>
      <c r="AU16" s="453"/>
      <c r="AV16" s="448" t="str">
        <f>入力!$X$13</f>
        <v/>
      </c>
      <c r="AW16" s="642"/>
      <c r="AX16" s="202"/>
      <c r="AY16" s="672"/>
      <c r="AZ16" s="672"/>
      <c r="BA16" s="672"/>
      <c r="BB16" s="672"/>
      <c r="BC16" s="672"/>
      <c r="BD16" s="672"/>
      <c r="BE16" s="672"/>
      <c r="BF16" s="203"/>
      <c r="BG16" s="452" t="str">
        <f>入力!$L$14</f>
        <v/>
      </c>
      <c r="BH16" s="448" t="str">
        <f>入力!$M$14</f>
        <v/>
      </c>
      <c r="BI16" s="448" t="str">
        <f>入力!$N$14</f>
        <v/>
      </c>
      <c r="BJ16" s="448" t="str">
        <f>入力!$O$14</f>
        <v/>
      </c>
      <c r="BK16" s="448" t="str">
        <f>入力!$P$14</f>
        <v/>
      </c>
      <c r="BL16" s="448" t="str">
        <f>入力!$Q$14</f>
        <v/>
      </c>
      <c r="BM16" s="448" t="str">
        <f>入力!$R$14</f>
        <v/>
      </c>
      <c r="BN16" s="448" t="str">
        <f>入力!$S$14</f>
        <v/>
      </c>
      <c r="BO16" s="448" t="str">
        <f>入力!$T$14</f>
        <v/>
      </c>
      <c r="BP16" s="448" t="str">
        <f>入力!$U$14</f>
        <v/>
      </c>
      <c r="BQ16" s="448" t="str">
        <f>入力!$V$14</f>
        <v/>
      </c>
      <c r="BR16" s="448" t="str">
        <f>入力!$W$14</f>
        <v/>
      </c>
      <c r="BS16" s="450" t="str">
        <f>入力!$X$14</f>
        <v/>
      </c>
    </row>
    <row r="17" spans="1:71" ht="14.25" customHeight="1" thickBot="1" x14ac:dyDescent="0.25">
      <c r="A17" s="745"/>
      <c r="B17" s="746"/>
      <c r="C17" s="176"/>
      <c r="D17" s="61"/>
      <c r="E17" s="316"/>
      <c r="F17" s="177"/>
      <c r="G17" s="177"/>
      <c r="H17" s="177"/>
      <c r="I17" s="177"/>
      <c r="J17" s="177"/>
      <c r="K17" s="177"/>
      <c r="L17" s="177"/>
      <c r="M17" s="177"/>
      <c r="N17" s="177"/>
      <c r="O17" s="177"/>
      <c r="P17" s="177"/>
      <c r="Q17" s="177"/>
      <c r="R17" s="177"/>
      <c r="S17" s="178"/>
      <c r="T17" s="178"/>
      <c r="U17" s="178"/>
      <c r="V17" s="178"/>
      <c r="W17" s="178"/>
      <c r="X17" s="178"/>
      <c r="Y17" s="178"/>
      <c r="Z17" s="178"/>
      <c r="AA17" s="178"/>
      <c r="AB17" s="178"/>
      <c r="AC17" s="178"/>
      <c r="AD17" s="179"/>
      <c r="AE17" s="160"/>
      <c r="AF17" s="454"/>
      <c r="AG17" s="449"/>
      <c r="AH17" s="449"/>
      <c r="AI17" s="449"/>
      <c r="AJ17" s="449"/>
      <c r="AK17" s="449"/>
      <c r="AL17" s="449"/>
      <c r="AM17" s="449"/>
      <c r="AN17" s="449"/>
      <c r="AO17" s="449"/>
      <c r="AP17" s="449"/>
      <c r="AQ17" s="449"/>
      <c r="AR17" s="449"/>
      <c r="AS17" s="449"/>
      <c r="AT17" s="449"/>
      <c r="AU17" s="449"/>
      <c r="AV17" s="643"/>
      <c r="AW17" s="644"/>
      <c r="AX17" s="202"/>
      <c r="AY17" s="672"/>
      <c r="AZ17" s="672"/>
      <c r="BA17" s="672"/>
      <c r="BB17" s="672"/>
      <c r="BC17" s="672"/>
      <c r="BD17" s="673"/>
      <c r="BE17" s="673"/>
      <c r="BF17" s="204"/>
      <c r="BG17" s="454"/>
      <c r="BH17" s="449"/>
      <c r="BI17" s="449"/>
      <c r="BJ17" s="449"/>
      <c r="BK17" s="449"/>
      <c r="BL17" s="449"/>
      <c r="BM17" s="449"/>
      <c r="BN17" s="449"/>
      <c r="BO17" s="449"/>
      <c r="BP17" s="449"/>
      <c r="BQ17" s="449"/>
      <c r="BR17" s="449"/>
      <c r="BS17" s="451"/>
    </row>
    <row r="18" spans="1:71" ht="13.5" customHeight="1" x14ac:dyDescent="0.2">
      <c r="A18" s="745"/>
      <c r="B18" s="746"/>
      <c r="C18" s="176"/>
      <c r="D18" s="627" t="str">
        <f>入力!T21</f>
        <v/>
      </c>
      <c r="E18" s="715">
        <v>5</v>
      </c>
      <c r="F18" s="714" t="s">
        <v>64</v>
      </c>
      <c r="G18" s="713"/>
      <c r="H18" s="713"/>
      <c r="I18" s="713"/>
      <c r="J18" s="713"/>
      <c r="K18" s="713"/>
      <c r="L18" s="713"/>
      <c r="M18" s="713"/>
      <c r="N18" s="713"/>
      <c r="O18" s="177"/>
      <c r="P18" s="184"/>
      <c r="Q18" s="177"/>
      <c r="R18" s="177"/>
      <c r="S18" s="177"/>
      <c r="T18" s="177"/>
      <c r="U18" s="177"/>
      <c r="V18" s="177"/>
      <c r="W18" s="177"/>
      <c r="X18" s="177"/>
      <c r="Y18" s="177"/>
      <c r="Z18" s="177"/>
      <c r="AA18" s="177"/>
      <c r="AB18" s="177"/>
      <c r="AC18" s="177"/>
      <c r="AD18" s="168"/>
      <c r="AE18" s="160"/>
      <c r="AF18" s="759" t="s">
        <v>18</v>
      </c>
      <c r="AG18" s="760"/>
      <c r="AH18" s="760"/>
      <c r="AI18" s="760"/>
      <c r="AJ18" s="708" t="s">
        <v>19</v>
      </c>
      <c r="AK18" s="708"/>
      <c r="AL18" s="708"/>
      <c r="AM18" s="708"/>
      <c r="AN18" s="708"/>
      <c r="AO18" s="708"/>
      <c r="AP18" s="708" t="s">
        <v>20</v>
      </c>
      <c r="AQ18" s="708"/>
      <c r="AR18" s="708"/>
      <c r="AS18" s="708"/>
      <c r="AT18" s="708"/>
      <c r="AU18" s="755"/>
      <c r="AV18" s="320"/>
      <c r="AW18" s="756" t="s">
        <v>21</v>
      </c>
      <c r="AX18" s="756"/>
      <c r="AY18" s="756"/>
      <c r="AZ18" s="756"/>
      <c r="BA18" s="756"/>
      <c r="BB18" s="756"/>
      <c r="BC18" s="321"/>
      <c r="BD18" s="691" t="s">
        <v>22</v>
      </c>
      <c r="BE18" s="708"/>
      <c r="BF18" s="708"/>
      <c r="BG18" s="708"/>
      <c r="BH18" s="708"/>
      <c r="BI18" s="708"/>
      <c r="BJ18" s="708"/>
      <c r="BK18" s="708"/>
      <c r="BL18" s="689" t="s">
        <v>23</v>
      </c>
      <c r="BM18" s="690"/>
      <c r="BN18" s="690"/>
      <c r="BO18" s="690"/>
      <c r="BP18" s="690"/>
      <c r="BQ18" s="690"/>
      <c r="BR18" s="690"/>
      <c r="BS18" s="691"/>
    </row>
    <row r="19" spans="1:71" ht="14.25" customHeight="1" thickBot="1" x14ac:dyDescent="0.25">
      <c r="A19" s="745"/>
      <c r="B19" s="746"/>
      <c r="C19" s="176"/>
      <c r="D19" s="628"/>
      <c r="E19" s="716"/>
      <c r="F19" s="714"/>
      <c r="G19" s="713"/>
      <c r="H19" s="713"/>
      <c r="I19" s="713"/>
      <c r="J19" s="713"/>
      <c r="K19" s="713"/>
      <c r="L19" s="713"/>
      <c r="M19" s="713"/>
      <c r="N19" s="713"/>
      <c r="O19" s="160"/>
      <c r="P19" s="322"/>
      <c r="Q19" s="160"/>
      <c r="R19" s="160"/>
      <c r="S19" s="160"/>
      <c r="T19" s="160"/>
      <c r="U19" s="160"/>
      <c r="V19" s="160"/>
      <c r="W19" s="160"/>
      <c r="X19" s="160"/>
      <c r="Y19" s="160"/>
      <c r="Z19" s="160"/>
      <c r="AA19" s="160"/>
      <c r="AB19" s="160"/>
      <c r="AC19" s="160"/>
      <c r="AD19" s="168"/>
      <c r="AE19" s="160"/>
      <c r="AF19" s="761"/>
      <c r="AG19" s="762"/>
      <c r="AH19" s="762"/>
      <c r="AI19" s="762"/>
      <c r="AJ19" s="323"/>
      <c r="AK19" s="765">
        <v>16</v>
      </c>
      <c r="AL19" s="765"/>
      <c r="AM19" s="765"/>
      <c r="AN19" s="765"/>
      <c r="AO19" s="324"/>
      <c r="AP19" s="325"/>
      <c r="AQ19" s="767">
        <v>2</v>
      </c>
      <c r="AR19" s="767"/>
      <c r="AS19" s="767"/>
      <c r="AT19" s="767"/>
      <c r="AU19" s="326"/>
      <c r="AV19" s="873" t="s">
        <v>88</v>
      </c>
      <c r="AW19" s="874"/>
      <c r="AX19" s="874"/>
      <c r="AY19" s="874"/>
      <c r="AZ19" s="874"/>
      <c r="BA19" s="863" t="s">
        <v>2</v>
      </c>
      <c r="BB19" s="677"/>
      <c r="BC19" s="678"/>
      <c r="BD19" s="681" t="s">
        <v>33</v>
      </c>
      <c r="BE19" s="682"/>
      <c r="BF19" s="682"/>
      <c r="BG19" s="682"/>
      <c r="BH19" s="682"/>
      <c r="BI19" s="682"/>
      <c r="BJ19" s="682"/>
      <c r="BK19" s="682"/>
      <c r="BL19" s="683" t="s">
        <v>25</v>
      </c>
      <c r="BM19" s="684"/>
      <c r="BN19" s="684"/>
      <c r="BO19" s="684"/>
      <c r="BP19" s="684"/>
      <c r="BQ19" s="684"/>
      <c r="BR19" s="684"/>
      <c r="BS19" s="685"/>
    </row>
    <row r="20" spans="1:71" ht="12.75" customHeight="1" thickBot="1" x14ac:dyDescent="0.25">
      <c r="A20" s="745"/>
      <c r="B20" s="746"/>
      <c r="C20" s="176"/>
      <c r="D20" s="160"/>
      <c r="E20" s="211"/>
      <c r="G20" s="160"/>
      <c r="I20" s="160"/>
      <c r="J20" s="160"/>
      <c r="K20" s="160"/>
      <c r="L20" s="160"/>
      <c r="M20" s="160"/>
      <c r="N20" s="160"/>
      <c r="O20" s="160"/>
      <c r="Q20" s="160"/>
      <c r="R20" s="160"/>
      <c r="S20" s="160"/>
      <c r="T20" s="160"/>
      <c r="U20" s="160"/>
      <c r="V20" s="160"/>
      <c r="W20" s="160"/>
      <c r="X20" s="160"/>
      <c r="Y20" s="160"/>
      <c r="Z20" s="160"/>
      <c r="AA20" s="160"/>
      <c r="AB20" s="160"/>
      <c r="AC20" s="160"/>
      <c r="AD20" s="168"/>
      <c r="AE20" s="160"/>
      <c r="AF20" s="763"/>
      <c r="AG20" s="764"/>
      <c r="AH20" s="764"/>
      <c r="AI20" s="764"/>
      <c r="AJ20" s="212"/>
      <c r="AK20" s="766"/>
      <c r="AL20" s="766"/>
      <c r="AM20" s="766"/>
      <c r="AN20" s="766"/>
      <c r="AO20" s="213"/>
      <c r="AP20" s="214"/>
      <c r="AQ20" s="768"/>
      <c r="AR20" s="768"/>
      <c r="AS20" s="768"/>
      <c r="AT20" s="768"/>
      <c r="AU20" s="215"/>
      <c r="AV20" s="875"/>
      <c r="AW20" s="876"/>
      <c r="AX20" s="876"/>
      <c r="AY20" s="876"/>
      <c r="AZ20" s="876"/>
      <c r="BA20" s="679"/>
      <c r="BB20" s="679"/>
      <c r="BC20" s="680"/>
      <c r="BD20" s="681"/>
      <c r="BE20" s="682"/>
      <c r="BF20" s="682"/>
      <c r="BG20" s="682"/>
      <c r="BH20" s="682"/>
      <c r="BI20" s="682"/>
      <c r="BJ20" s="682"/>
      <c r="BK20" s="682"/>
      <c r="BL20" s="686"/>
      <c r="BM20" s="687"/>
      <c r="BN20" s="687"/>
      <c r="BO20" s="687"/>
      <c r="BP20" s="687"/>
      <c r="BQ20" s="687"/>
      <c r="BR20" s="687"/>
      <c r="BS20" s="688"/>
    </row>
    <row r="21" spans="1:71" ht="7.5" customHeight="1" x14ac:dyDescent="0.2">
      <c r="A21" s="745"/>
      <c r="B21" s="746"/>
      <c r="C21" s="176"/>
      <c r="D21" s="160"/>
      <c r="E21" s="211"/>
      <c r="G21" s="160"/>
      <c r="I21" s="160"/>
      <c r="J21" s="160"/>
      <c r="K21" s="160"/>
      <c r="L21" s="160"/>
      <c r="M21" s="160"/>
      <c r="N21" s="160"/>
      <c r="O21" s="160"/>
      <c r="P21" s="160"/>
      <c r="Q21" s="160"/>
      <c r="R21" s="160"/>
      <c r="S21" s="160"/>
      <c r="T21" s="160"/>
      <c r="U21" s="160"/>
      <c r="V21" s="160"/>
      <c r="W21" s="160"/>
      <c r="X21" s="160"/>
      <c r="Y21" s="160"/>
      <c r="Z21" s="160"/>
      <c r="AA21" s="160"/>
      <c r="AB21" s="160"/>
      <c r="AC21" s="160"/>
      <c r="AD21" s="168"/>
      <c r="AE21" s="160"/>
      <c r="AF21" s="752" t="s">
        <v>60</v>
      </c>
      <c r="AG21" s="753"/>
      <c r="AH21" s="753"/>
      <c r="AI21" s="753"/>
      <c r="AJ21" s="753"/>
      <c r="AK21" s="753"/>
      <c r="AL21" s="753"/>
      <c r="AM21" s="753"/>
      <c r="AN21" s="753"/>
      <c r="AO21" s="753"/>
      <c r="AP21" s="753"/>
      <c r="AQ21" s="753"/>
      <c r="AR21" s="753"/>
      <c r="AS21" s="753"/>
      <c r="AT21" s="753"/>
      <c r="AU21" s="754"/>
      <c r="AV21" s="706">
        <v>1</v>
      </c>
      <c r="AW21" s="707"/>
      <c r="AX21" s="216"/>
      <c r="AY21" s="217" t="s">
        <v>7</v>
      </c>
      <c r="AZ21" s="218"/>
      <c r="BA21" s="219" t="s">
        <v>8</v>
      </c>
      <c r="BB21" s="220"/>
      <c r="BC21" s="221" t="s">
        <v>9</v>
      </c>
      <c r="BD21" s="218"/>
      <c r="BE21" s="217" t="s">
        <v>10</v>
      </c>
      <c r="BF21" s="221"/>
      <c r="BG21" s="219" t="s">
        <v>7</v>
      </c>
      <c r="BH21" s="220"/>
      <c r="BI21" s="221" t="s">
        <v>8</v>
      </c>
      <c r="BJ21" s="218"/>
      <c r="BK21" s="217" t="s">
        <v>11</v>
      </c>
      <c r="BL21" s="221"/>
      <c r="BM21" s="219" t="s">
        <v>10</v>
      </c>
      <c r="BN21" s="220"/>
      <c r="BO21" s="221" t="s">
        <v>7</v>
      </c>
      <c r="BP21" s="218"/>
      <c r="BQ21" s="217" t="s">
        <v>8</v>
      </c>
      <c r="BR21" s="221"/>
      <c r="BS21" s="219" t="s">
        <v>12</v>
      </c>
    </row>
    <row r="22" spans="1:71" ht="16.5" customHeight="1" thickBot="1" x14ac:dyDescent="0.25">
      <c r="A22" s="747"/>
      <c r="B22" s="748"/>
      <c r="C22" s="222"/>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4"/>
      <c r="AE22" s="160"/>
      <c r="AF22" s="752"/>
      <c r="AG22" s="753"/>
      <c r="AH22" s="753"/>
      <c r="AI22" s="753"/>
      <c r="AJ22" s="753"/>
      <c r="AK22" s="753"/>
      <c r="AL22" s="753"/>
      <c r="AM22" s="753"/>
      <c r="AN22" s="753"/>
      <c r="AO22" s="753"/>
      <c r="AP22" s="753"/>
      <c r="AQ22" s="753"/>
      <c r="AR22" s="753"/>
      <c r="AS22" s="753"/>
      <c r="AT22" s="753"/>
      <c r="AU22" s="754"/>
      <c r="AV22" s="706"/>
      <c r="AW22" s="707"/>
      <c r="AX22" s="292"/>
      <c r="AY22" s="44" t="str">
        <f>入力!$N32</f>
        <v/>
      </c>
      <c r="AZ22" s="476" t="str">
        <f>入力!$O32</f>
        <v/>
      </c>
      <c r="BA22" s="477" t="str">
        <f>入力!P32</f>
        <v/>
      </c>
      <c r="BB22" s="478" t="str">
        <f>入力!$P32</f>
        <v/>
      </c>
      <c r="BC22" s="479" t="str">
        <f>入力!R32</f>
        <v/>
      </c>
      <c r="BD22" s="476" t="str">
        <f>入力!$Q32</f>
        <v/>
      </c>
      <c r="BE22" s="479" t="str">
        <f>入力!T32</f>
        <v/>
      </c>
      <c r="BF22" s="476" t="str">
        <f>入力!$R32</f>
        <v/>
      </c>
      <c r="BG22" s="477" t="str">
        <f>入力!V32</f>
        <v/>
      </c>
      <c r="BH22" s="478" t="str">
        <f>入力!$S32</f>
        <v/>
      </c>
      <c r="BI22" s="479" t="str">
        <f>入力!X32</f>
        <v/>
      </c>
      <c r="BJ22" s="476" t="str">
        <f>入力!$T32</f>
        <v/>
      </c>
      <c r="BK22" s="479">
        <f>入力!Z32</f>
        <v>0</v>
      </c>
      <c r="BL22" s="476" t="str">
        <f>入力!$U32</f>
        <v/>
      </c>
      <c r="BM22" s="477">
        <f>入力!AB32</f>
        <v>0</v>
      </c>
      <c r="BN22" s="478" t="str">
        <f>入力!$V32</f>
        <v/>
      </c>
      <c r="BO22" s="479">
        <f>入力!AD32</f>
        <v>0</v>
      </c>
      <c r="BP22" s="476" t="str">
        <f>入力!$W32</f>
        <v/>
      </c>
      <c r="BQ22" s="479">
        <f>入力!AF32</f>
        <v>0</v>
      </c>
      <c r="BR22" s="43" t="str">
        <f>入力!$X32</f>
        <v/>
      </c>
      <c r="BS22" s="225"/>
    </row>
    <row r="23" spans="1:71" ht="11.25" customHeight="1" x14ac:dyDescent="0.2">
      <c r="A23" s="717" t="s">
        <v>5</v>
      </c>
      <c r="B23" s="718"/>
      <c r="C23" s="718"/>
      <c r="D23" s="718"/>
      <c r="E23" s="718"/>
      <c r="F23" s="718"/>
      <c r="G23" s="719"/>
      <c r="H23" s="717" t="s">
        <v>6</v>
      </c>
      <c r="I23" s="718"/>
      <c r="J23" s="718"/>
      <c r="K23" s="718"/>
      <c r="L23" s="718"/>
      <c r="M23" s="718"/>
      <c r="N23" s="718"/>
      <c r="O23" s="718"/>
      <c r="P23" s="718"/>
      <c r="Q23" s="718"/>
      <c r="R23" s="718"/>
      <c r="S23" s="719"/>
      <c r="T23" s="717" t="s">
        <v>4</v>
      </c>
      <c r="U23" s="718"/>
      <c r="V23" s="718"/>
      <c r="W23" s="718"/>
      <c r="X23" s="718"/>
      <c r="Y23" s="718"/>
      <c r="Z23" s="718"/>
      <c r="AA23" s="718"/>
      <c r="AB23" s="718"/>
      <c r="AC23" s="718"/>
      <c r="AD23" s="719"/>
      <c r="AF23" s="226"/>
      <c r="AG23" s="692" t="s">
        <v>120</v>
      </c>
      <c r="AH23" s="692"/>
      <c r="AI23" s="227"/>
      <c r="AJ23" s="775" t="s">
        <v>121</v>
      </c>
      <c r="AK23" s="776"/>
      <c r="AL23" s="776"/>
      <c r="AM23" s="776"/>
      <c r="AN23" s="776"/>
      <c r="AO23" s="776"/>
      <c r="AP23" s="776"/>
      <c r="AQ23" s="776"/>
      <c r="AR23" s="776"/>
      <c r="AS23" s="776"/>
      <c r="AT23" s="776"/>
      <c r="AU23" s="777"/>
      <c r="AV23" s="781">
        <v>2</v>
      </c>
      <c r="AW23" s="782"/>
      <c r="AX23" s="327"/>
      <c r="AY23" s="519" t="str">
        <f>入力!$N37</f>
        <v/>
      </c>
      <c r="AZ23" s="481" t="str">
        <f>入力!$O37</f>
        <v/>
      </c>
      <c r="BA23" s="482" t="str">
        <f>入力!P33</f>
        <v/>
      </c>
      <c r="BB23" s="485" t="str">
        <f>入力!$P37</f>
        <v/>
      </c>
      <c r="BC23" s="486" t="str">
        <f>入力!R33</f>
        <v/>
      </c>
      <c r="BD23" s="481" t="str">
        <f>入力!$Q37</f>
        <v/>
      </c>
      <c r="BE23" s="486" t="str">
        <f>入力!T33</f>
        <v/>
      </c>
      <c r="BF23" s="481" t="str">
        <f>入力!$R37</f>
        <v/>
      </c>
      <c r="BG23" s="482" t="str">
        <f>入力!V33</f>
        <v/>
      </c>
      <c r="BH23" s="485" t="str">
        <f>入力!$S37</f>
        <v/>
      </c>
      <c r="BI23" s="486" t="str">
        <f>入力!X33</f>
        <v/>
      </c>
      <c r="BJ23" s="481" t="str">
        <f>入力!$T37</f>
        <v/>
      </c>
      <c r="BK23" s="486">
        <f>入力!Z33</f>
        <v>0</v>
      </c>
      <c r="BL23" s="481" t="str">
        <f>入力!$U37</f>
        <v/>
      </c>
      <c r="BM23" s="482">
        <f>入力!AB33</f>
        <v>0</v>
      </c>
      <c r="BN23" s="485" t="str">
        <f>入力!$V37</f>
        <v/>
      </c>
      <c r="BO23" s="486">
        <f>入力!AD33</f>
        <v>0</v>
      </c>
      <c r="BP23" s="481" t="str">
        <f>入力!$W37</f>
        <v/>
      </c>
      <c r="BQ23" s="486">
        <f>入力!AF33</f>
        <v>0</v>
      </c>
      <c r="BR23" s="535" t="str">
        <f>入力!$X37</f>
        <v/>
      </c>
      <c r="BS23" s="328"/>
    </row>
    <row r="24" spans="1:71" ht="11.25" customHeight="1" x14ac:dyDescent="0.2">
      <c r="A24" s="723"/>
      <c r="B24" s="724"/>
      <c r="C24" s="724"/>
      <c r="D24" s="724"/>
      <c r="E24" s="724"/>
      <c r="F24" s="724"/>
      <c r="G24" s="725"/>
      <c r="H24" s="723"/>
      <c r="I24" s="724"/>
      <c r="J24" s="724"/>
      <c r="K24" s="724"/>
      <c r="L24" s="724"/>
      <c r="M24" s="724"/>
      <c r="N24" s="724"/>
      <c r="O24" s="724"/>
      <c r="P24" s="724"/>
      <c r="Q24" s="724"/>
      <c r="R24" s="724"/>
      <c r="S24" s="725"/>
      <c r="T24" s="723"/>
      <c r="U24" s="724"/>
      <c r="V24" s="724"/>
      <c r="W24" s="724"/>
      <c r="X24" s="724"/>
      <c r="Y24" s="724"/>
      <c r="Z24" s="724"/>
      <c r="AA24" s="724"/>
      <c r="AB24" s="724"/>
      <c r="AC24" s="724"/>
      <c r="AD24" s="725"/>
      <c r="AF24" s="230"/>
      <c r="AG24" s="693"/>
      <c r="AH24" s="693"/>
      <c r="AI24" s="231"/>
      <c r="AJ24" s="723"/>
      <c r="AK24" s="724"/>
      <c r="AL24" s="724"/>
      <c r="AM24" s="724"/>
      <c r="AN24" s="724"/>
      <c r="AO24" s="724"/>
      <c r="AP24" s="724"/>
      <c r="AQ24" s="724"/>
      <c r="AR24" s="724"/>
      <c r="AS24" s="724"/>
      <c r="AT24" s="724"/>
      <c r="AU24" s="725"/>
      <c r="AV24" s="771"/>
      <c r="AW24" s="772"/>
      <c r="AX24" s="296"/>
      <c r="AY24" s="520" t="str">
        <f>入力!N34</f>
        <v/>
      </c>
      <c r="AZ24" s="483" t="str">
        <f>入力!O34</f>
        <v/>
      </c>
      <c r="BA24" s="484" t="str">
        <f>入力!P34</f>
        <v/>
      </c>
      <c r="BB24" s="487" t="str">
        <f>入力!P34</f>
        <v/>
      </c>
      <c r="BC24" s="488" t="str">
        <f>入力!R34</f>
        <v/>
      </c>
      <c r="BD24" s="483" t="str">
        <f>入力!Q34</f>
        <v/>
      </c>
      <c r="BE24" s="488" t="str">
        <f>入力!T34</f>
        <v/>
      </c>
      <c r="BF24" s="483" t="str">
        <f>入力!R34</f>
        <v/>
      </c>
      <c r="BG24" s="484" t="str">
        <f>入力!V34</f>
        <v/>
      </c>
      <c r="BH24" s="487" t="str">
        <f>入力!S34</f>
        <v/>
      </c>
      <c r="BI24" s="488" t="str">
        <f>入力!X34</f>
        <v/>
      </c>
      <c r="BJ24" s="483" t="str">
        <f>入力!T34</f>
        <v/>
      </c>
      <c r="BK24" s="488">
        <f>入力!Z34</f>
        <v>0</v>
      </c>
      <c r="BL24" s="483" t="str">
        <f>入力!U34</f>
        <v/>
      </c>
      <c r="BM24" s="484">
        <f>入力!AB34</f>
        <v>0</v>
      </c>
      <c r="BN24" s="487" t="str">
        <f>入力!V34</f>
        <v/>
      </c>
      <c r="BO24" s="488">
        <f>入力!AD34</f>
        <v>0</v>
      </c>
      <c r="BP24" s="483" t="str">
        <f>入力!W34</f>
        <v/>
      </c>
      <c r="BQ24" s="488">
        <f>入力!AF34</f>
        <v>0</v>
      </c>
      <c r="BR24" s="536" t="str">
        <f>入力!X34</f>
        <v/>
      </c>
      <c r="BS24" s="297"/>
    </row>
    <row r="25" spans="1:71" ht="13.5" customHeight="1" x14ac:dyDescent="0.2">
      <c r="A25" s="717" t="s">
        <v>34</v>
      </c>
      <c r="B25" s="718"/>
      <c r="C25" s="718"/>
      <c r="D25" s="718"/>
      <c r="E25" s="718"/>
      <c r="F25" s="718"/>
      <c r="G25" s="719"/>
      <c r="H25" s="726">
        <v>11</v>
      </c>
      <c r="I25" s="233" t="s">
        <v>90</v>
      </c>
      <c r="J25" s="234" t="s">
        <v>8</v>
      </c>
      <c r="K25" s="235" t="s">
        <v>9</v>
      </c>
      <c r="L25" s="236" t="s">
        <v>10</v>
      </c>
      <c r="M25" s="234" t="s">
        <v>7</v>
      </c>
      <c r="N25" s="235" t="s">
        <v>8</v>
      </c>
      <c r="O25" s="237" t="s">
        <v>11</v>
      </c>
      <c r="P25" s="234" t="s">
        <v>10</v>
      </c>
      <c r="Q25" s="235" t="s">
        <v>7</v>
      </c>
      <c r="R25" s="237" t="s">
        <v>8</v>
      </c>
      <c r="S25" s="234" t="s">
        <v>91</v>
      </c>
      <c r="T25" s="235" t="s">
        <v>92</v>
      </c>
      <c r="U25" s="234" t="s">
        <v>8</v>
      </c>
      <c r="V25" s="235" t="s">
        <v>9</v>
      </c>
      <c r="W25" s="237" t="s">
        <v>10</v>
      </c>
      <c r="X25" s="234" t="s">
        <v>7</v>
      </c>
      <c r="Y25" s="235" t="s">
        <v>8</v>
      </c>
      <c r="Z25" s="237" t="s">
        <v>11</v>
      </c>
      <c r="AA25" s="234" t="s">
        <v>10</v>
      </c>
      <c r="AB25" s="235" t="s">
        <v>7</v>
      </c>
      <c r="AC25" s="237" t="s">
        <v>8</v>
      </c>
      <c r="AD25" s="234" t="s">
        <v>93</v>
      </c>
      <c r="AF25" s="230"/>
      <c r="AG25" s="693"/>
      <c r="AH25" s="693"/>
      <c r="AI25" s="231"/>
      <c r="AJ25" s="720" t="s">
        <v>122</v>
      </c>
      <c r="AK25" s="721"/>
      <c r="AL25" s="721"/>
      <c r="AM25" s="721"/>
      <c r="AN25" s="721"/>
      <c r="AO25" s="721"/>
      <c r="AP25" s="721"/>
      <c r="AQ25" s="721"/>
      <c r="AR25" s="721"/>
      <c r="AS25" s="721"/>
      <c r="AT25" s="721"/>
      <c r="AU25" s="722"/>
      <c r="AV25" s="769">
        <v>3</v>
      </c>
      <c r="AW25" s="770"/>
      <c r="AX25" s="329"/>
      <c r="AY25" s="470" t="str">
        <f>入力!$N38</f>
        <v/>
      </c>
      <c r="AZ25" s="457" t="str">
        <f>入力!$O38</f>
        <v/>
      </c>
      <c r="BA25" s="458" t="str">
        <f>入力!P35</f>
        <v/>
      </c>
      <c r="BB25" s="461" t="str">
        <f>入力!$P38</f>
        <v/>
      </c>
      <c r="BC25" s="462" t="str">
        <f>入力!R35</f>
        <v/>
      </c>
      <c r="BD25" s="457" t="str">
        <f>入力!$Q38</f>
        <v/>
      </c>
      <c r="BE25" s="462" t="str">
        <f>入力!T35</f>
        <v/>
      </c>
      <c r="BF25" s="457" t="str">
        <f>入力!$R38</f>
        <v/>
      </c>
      <c r="BG25" s="458" t="str">
        <f>入力!V35</f>
        <v/>
      </c>
      <c r="BH25" s="461" t="str">
        <f>入力!$S38</f>
        <v/>
      </c>
      <c r="BI25" s="462" t="str">
        <f>入力!X35</f>
        <v/>
      </c>
      <c r="BJ25" s="457" t="str">
        <f>入力!$T38</f>
        <v/>
      </c>
      <c r="BK25" s="462">
        <f>入力!Z35</f>
        <v>0</v>
      </c>
      <c r="BL25" s="457" t="str">
        <f>入力!$U38</f>
        <v/>
      </c>
      <c r="BM25" s="458">
        <f>入力!AB35</f>
        <v>0</v>
      </c>
      <c r="BN25" s="461" t="str">
        <f>入力!$V38</f>
        <v/>
      </c>
      <c r="BO25" s="462">
        <f>入力!AD35</f>
        <v>0</v>
      </c>
      <c r="BP25" s="457" t="str">
        <f>入力!$W38</f>
        <v/>
      </c>
      <c r="BQ25" s="462">
        <f>入力!AF35</f>
        <v>0</v>
      </c>
      <c r="BR25" s="455" t="str">
        <f>入力!$X38</f>
        <v/>
      </c>
      <c r="BS25" s="330"/>
    </row>
    <row r="26" spans="1:71" ht="11.25" customHeight="1" x14ac:dyDescent="0.2">
      <c r="A26" s="720"/>
      <c r="B26" s="721"/>
      <c r="C26" s="721"/>
      <c r="D26" s="721"/>
      <c r="E26" s="721"/>
      <c r="F26" s="721"/>
      <c r="G26" s="722"/>
      <c r="H26" s="727"/>
      <c r="I26" s="474" t="str">
        <f>入力!$N32</f>
        <v/>
      </c>
      <c r="J26" s="472" t="str">
        <f>入力!$O32</f>
        <v/>
      </c>
      <c r="K26" s="474" t="str">
        <f>入力!$P32</f>
        <v/>
      </c>
      <c r="L26" s="489" t="str">
        <f>入力!$Q32</f>
        <v/>
      </c>
      <c r="M26" s="472" t="str">
        <f>入力!$R32</f>
        <v/>
      </c>
      <c r="N26" s="474" t="str">
        <f>入力!$S32</f>
        <v/>
      </c>
      <c r="O26" s="489" t="str">
        <f>入力!$T32</f>
        <v/>
      </c>
      <c r="P26" s="472" t="str">
        <f>入力!$U32</f>
        <v/>
      </c>
      <c r="Q26" s="474" t="str">
        <f>入力!$V32</f>
        <v/>
      </c>
      <c r="R26" s="489" t="str">
        <f>入力!$W32</f>
        <v/>
      </c>
      <c r="S26" s="472" t="str">
        <f>入力!$X32</f>
        <v/>
      </c>
      <c r="T26" s="474" t="str">
        <f>入力!$N$37</f>
        <v/>
      </c>
      <c r="U26" s="472" t="str">
        <f>入力!$O$37</f>
        <v/>
      </c>
      <c r="V26" s="474" t="str">
        <f>入力!$P$37</f>
        <v/>
      </c>
      <c r="W26" s="489" t="str">
        <f>入力!$Q$37</f>
        <v/>
      </c>
      <c r="X26" s="472" t="str">
        <f>入力!$R$37</f>
        <v/>
      </c>
      <c r="Y26" s="474" t="str">
        <f>入力!$S$37</f>
        <v/>
      </c>
      <c r="Z26" s="489" t="str">
        <f>入力!$T$37</f>
        <v/>
      </c>
      <c r="AA26" s="472" t="str">
        <f>入力!$U$37</f>
        <v/>
      </c>
      <c r="AB26" s="474" t="str">
        <f>入力!$V$37</f>
        <v/>
      </c>
      <c r="AC26" s="489" t="str">
        <f>入力!$W$37</f>
        <v/>
      </c>
      <c r="AD26" s="472" t="str">
        <f>入力!$X$37</f>
        <v/>
      </c>
      <c r="AF26" s="230"/>
      <c r="AG26" s="693"/>
      <c r="AH26" s="693"/>
      <c r="AI26" s="231"/>
      <c r="AJ26" s="723"/>
      <c r="AK26" s="724"/>
      <c r="AL26" s="724"/>
      <c r="AM26" s="724"/>
      <c r="AN26" s="724"/>
      <c r="AO26" s="724"/>
      <c r="AP26" s="724"/>
      <c r="AQ26" s="724"/>
      <c r="AR26" s="724"/>
      <c r="AS26" s="724"/>
      <c r="AT26" s="724"/>
      <c r="AU26" s="725"/>
      <c r="AV26" s="771"/>
      <c r="AW26" s="772"/>
      <c r="AX26" s="296"/>
      <c r="AY26" s="480">
        <f>入力!N36</f>
        <v>0</v>
      </c>
      <c r="AZ26" s="468">
        <f>入力!O36</f>
        <v>0</v>
      </c>
      <c r="BA26" s="469">
        <f>入力!P36</f>
        <v>0</v>
      </c>
      <c r="BB26" s="466">
        <f>入力!P36</f>
        <v>0</v>
      </c>
      <c r="BC26" s="467">
        <f>入力!R36</f>
        <v>0</v>
      </c>
      <c r="BD26" s="468">
        <f>入力!Q36</f>
        <v>0</v>
      </c>
      <c r="BE26" s="467">
        <f>入力!T36</f>
        <v>0</v>
      </c>
      <c r="BF26" s="468">
        <f>入力!R36</f>
        <v>0</v>
      </c>
      <c r="BG26" s="469">
        <f>入力!V36</f>
        <v>0</v>
      </c>
      <c r="BH26" s="466">
        <f>入力!S36</f>
        <v>0</v>
      </c>
      <c r="BI26" s="467">
        <f>入力!X36</f>
        <v>0</v>
      </c>
      <c r="BJ26" s="468">
        <f>入力!T36</f>
        <v>0</v>
      </c>
      <c r="BK26" s="467">
        <f>入力!Z36</f>
        <v>0</v>
      </c>
      <c r="BL26" s="468">
        <f>入力!U36</f>
        <v>0</v>
      </c>
      <c r="BM26" s="469">
        <f>入力!AB36</f>
        <v>0</v>
      </c>
      <c r="BN26" s="466">
        <f>入力!V36</f>
        <v>0</v>
      </c>
      <c r="BO26" s="467">
        <f>入力!AD36</f>
        <v>0</v>
      </c>
      <c r="BP26" s="468">
        <f>入力!W36</f>
        <v>0</v>
      </c>
      <c r="BQ26" s="467">
        <f>入力!AF36</f>
        <v>0</v>
      </c>
      <c r="BR26" s="456">
        <f>入力!X36</f>
        <v>0</v>
      </c>
      <c r="BS26" s="297"/>
    </row>
    <row r="27" spans="1:71" ht="11.25" customHeight="1" x14ac:dyDescent="0.2">
      <c r="A27" s="723"/>
      <c r="B27" s="724"/>
      <c r="C27" s="724"/>
      <c r="D27" s="724"/>
      <c r="E27" s="724"/>
      <c r="F27" s="724"/>
      <c r="G27" s="725"/>
      <c r="H27" s="728"/>
      <c r="I27" s="475"/>
      <c r="J27" s="473"/>
      <c r="K27" s="475"/>
      <c r="L27" s="491"/>
      <c r="M27" s="473"/>
      <c r="N27" s="475"/>
      <c r="O27" s="491"/>
      <c r="P27" s="473"/>
      <c r="Q27" s="475"/>
      <c r="R27" s="491"/>
      <c r="S27" s="473"/>
      <c r="T27" s="475"/>
      <c r="U27" s="473"/>
      <c r="V27" s="475"/>
      <c r="W27" s="491"/>
      <c r="X27" s="473"/>
      <c r="Y27" s="475"/>
      <c r="Z27" s="491"/>
      <c r="AA27" s="473"/>
      <c r="AB27" s="475"/>
      <c r="AC27" s="491"/>
      <c r="AD27" s="473"/>
      <c r="AF27" s="230"/>
      <c r="AG27" s="693"/>
      <c r="AH27" s="693"/>
      <c r="AI27" s="231"/>
      <c r="AJ27" s="720" t="s">
        <v>123</v>
      </c>
      <c r="AK27" s="721"/>
      <c r="AL27" s="721"/>
      <c r="AM27" s="721"/>
      <c r="AN27" s="721"/>
      <c r="AO27" s="721"/>
      <c r="AP27" s="721"/>
      <c r="AQ27" s="721"/>
      <c r="AR27" s="721"/>
      <c r="AS27" s="721"/>
      <c r="AT27" s="721"/>
      <c r="AU27" s="722"/>
      <c r="AV27" s="769">
        <v>4</v>
      </c>
      <c r="AW27" s="770"/>
      <c r="AX27" s="329"/>
      <c r="AY27" s="470" t="str">
        <f>入力!$N39</f>
        <v/>
      </c>
      <c r="AZ27" s="457" t="str">
        <f>入力!$O39</f>
        <v/>
      </c>
      <c r="BA27" s="458" t="str">
        <f>入力!P37</f>
        <v/>
      </c>
      <c r="BB27" s="461" t="str">
        <f>入力!$P39</f>
        <v/>
      </c>
      <c r="BC27" s="462" t="str">
        <f>入力!R37</f>
        <v/>
      </c>
      <c r="BD27" s="457" t="str">
        <f>入力!$Q39</f>
        <v/>
      </c>
      <c r="BE27" s="462" t="str">
        <f>入力!T37</f>
        <v/>
      </c>
      <c r="BF27" s="457" t="str">
        <f>入力!$R39</f>
        <v/>
      </c>
      <c r="BG27" s="458" t="str">
        <f>入力!V37</f>
        <v/>
      </c>
      <c r="BH27" s="461" t="str">
        <f>入力!$S39</f>
        <v/>
      </c>
      <c r="BI27" s="462" t="str">
        <f>入力!X37</f>
        <v/>
      </c>
      <c r="BJ27" s="457" t="str">
        <f>入力!$T39</f>
        <v/>
      </c>
      <c r="BK27" s="462">
        <f>入力!Z37</f>
        <v>0</v>
      </c>
      <c r="BL27" s="457" t="str">
        <f>入力!$U39</f>
        <v/>
      </c>
      <c r="BM27" s="458">
        <f>入力!AB37</f>
        <v>0</v>
      </c>
      <c r="BN27" s="461" t="str">
        <f>入力!$V39</f>
        <v/>
      </c>
      <c r="BO27" s="462">
        <f>入力!AD37</f>
        <v>0</v>
      </c>
      <c r="BP27" s="457" t="str">
        <f>入力!$W39</f>
        <v/>
      </c>
      <c r="BQ27" s="462">
        <f>入力!AF37</f>
        <v>0</v>
      </c>
      <c r="BR27" s="455" t="str">
        <f>入力!$X39</f>
        <v/>
      </c>
      <c r="BS27" s="330"/>
    </row>
    <row r="28" spans="1:71" ht="11.25" customHeight="1" thickBot="1" x14ac:dyDescent="0.25">
      <c r="A28" s="743" t="s">
        <v>0</v>
      </c>
      <c r="B28" s="744"/>
      <c r="C28" s="823" t="s">
        <v>62</v>
      </c>
      <c r="D28" s="824"/>
      <c r="E28" s="824"/>
      <c r="F28" s="824"/>
      <c r="G28" s="825"/>
      <c r="H28" s="726">
        <v>12</v>
      </c>
      <c r="I28" s="331"/>
      <c r="J28" s="332"/>
      <c r="K28" s="333"/>
      <c r="L28" s="334"/>
      <c r="M28" s="335"/>
      <c r="N28" s="333"/>
      <c r="O28" s="334"/>
      <c r="P28" s="332"/>
      <c r="Q28" s="333"/>
      <c r="R28" s="334"/>
      <c r="S28" s="336"/>
      <c r="T28" s="817"/>
      <c r="U28" s="818"/>
      <c r="V28" s="818"/>
      <c r="W28" s="818"/>
      <c r="X28" s="818"/>
      <c r="Y28" s="818"/>
      <c r="Z28" s="818"/>
      <c r="AA28" s="818"/>
      <c r="AB28" s="818"/>
      <c r="AC28" s="818"/>
      <c r="AD28" s="819"/>
      <c r="AF28" s="246"/>
      <c r="AG28" s="694"/>
      <c r="AH28" s="694"/>
      <c r="AI28" s="247"/>
      <c r="AJ28" s="778"/>
      <c r="AK28" s="779"/>
      <c r="AL28" s="779"/>
      <c r="AM28" s="779"/>
      <c r="AN28" s="779"/>
      <c r="AO28" s="779"/>
      <c r="AP28" s="779"/>
      <c r="AQ28" s="779"/>
      <c r="AR28" s="779"/>
      <c r="AS28" s="779"/>
      <c r="AT28" s="779"/>
      <c r="AU28" s="780"/>
      <c r="AV28" s="773"/>
      <c r="AW28" s="774"/>
      <c r="AX28" s="300"/>
      <c r="AY28" s="471" t="str">
        <f>入力!N38</f>
        <v/>
      </c>
      <c r="AZ28" s="459" t="str">
        <f>入力!O38</f>
        <v/>
      </c>
      <c r="BA28" s="460" t="str">
        <f>入力!P38</f>
        <v/>
      </c>
      <c r="BB28" s="463" t="str">
        <f>入力!P38</f>
        <v/>
      </c>
      <c r="BC28" s="464" t="str">
        <f>入力!R38</f>
        <v/>
      </c>
      <c r="BD28" s="459" t="str">
        <f>入力!Q38</f>
        <v/>
      </c>
      <c r="BE28" s="464" t="str">
        <f>入力!T38</f>
        <v/>
      </c>
      <c r="BF28" s="459" t="str">
        <f>入力!R38</f>
        <v/>
      </c>
      <c r="BG28" s="460" t="str">
        <f>入力!V38</f>
        <v/>
      </c>
      <c r="BH28" s="463" t="str">
        <f>入力!S38</f>
        <v/>
      </c>
      <c r="BI28" s="464" t="str">
        <f>入力!X38</f>
        <v/>
      </c>
      <c r="BJ28" s="459" t="str">
        <f>入力!T38</f>
        <v/>
      </c>
      <c r="BK28" s="464">
        <f>入力!Z38</f>
        <v>0</v>
      </c>
      <c r="BL28" s="459" t="str">
        <f>入力!U38</f>
        <v/>
      </c>
      <c r="BM28" s="460">
        <f>入力!AB38</f>
        <v>0</v>
      </c>
      <c r="BN28" s="463" t="str">
        <f>入力!V38</f>
        <v/>
      </c>
      <c r="BO28" s="464">
        <f>入力!AD38</f>
        <v>0</v>
      </c>
      <c r="BP28" s="459" t="str">
        <f>入力!W38</f>
        <v/>
      </c>
      <c r="BQ28" s="464">
        <f>入力!AF38</f>
        <v>0</v>
      </c>
      <c r="BR28" s="465" t="str">
        <f>入力!X38</f>
        <v/>
      </c>
      <c r="BS28" s="301"/>
    </row>
    <row r="29" spans="1:71" ht="11.25" customHeight="1" x14ac:dyDescent="0.15">
      <c r="A29" s="745"/>
      <c r="B29" s="746"/>
      <c r="C29" s="826"/>
      <c r="D29" s="827"/>
      <c r="E29" s="827"/>
      <c r="F29" s="827"/>
      <c r="G29" s="828"/>
      <c r="H29" s="727"/>
      <c r="I29" s="474" t="str">
        <f>入力!N33</f>
        <v/>
      </c>
      <c r="J29" s="472" t="str">
        <f>入力!O33</f>
        <v/>
      </c>
      <c r="K29" s="474" t="str">
        <f>入力!P33</f>
        <v/>
      </c>
      <c r="L29" s="489" t="str">
        <f>入力!Q33</f>
        <v/>
      </c>
      <c r="M29" s="472" t="str">
        <f>入力!R33</f>
        <v/>
      </c>
      <c r="N29" s="474" t="str">
        <f>入力!S33</f>
        <v/>
      </c>
      <c r="O29" s="489" t="str">
        <f>入力!T33</f>
        <v/>
      </c>
      <c r="P29" s="472" t="str">
        <f>入力!U33</f>
        <v/>
      </c>
      <c r="Q29" s="474" t="str">
        <f>入力!V33</f>
        <v/>
      </c>
      <c r="R29" s="489" t="str">
        <f>入力!W33</f>
        <v/>
      </c>
      <c r="S29" s="472" t="str">
        <f>入力!X33</f>
        <v/>
      </c>
      <c r="T29" s="820"/>
      <c r="U29" s="821"/>
      <c r="V29" s="821"/>
      <c r="W29" s="821"/>
      <c r="X29" s="821"/>
      <c r="Y29" s="821"/>
      <c r="Z29" s="821"/>
      <c r="AA29" s="821"/>
      <c r="AB29" s="821"/>
      <c r="AC29" s="821"/>
      <c r="AD29" s="822"/>
      <c r="AF29" s="775" t="s">
        <v>128</v>
      </c>
      <c r="AG29" s="776"/>
      <c r="AH29" s="776"/>
      <c r="AI29" s="776"/>
      <c r="AJ29" s="776"/>
      <c r="AK29" s="776"/>
      <c r="AL29" s="776"/>
      <c r="AM29" s="776"/>
      <c r="AN29" s="776"/>
      <c r="AO29" s="776"/>
      <c r="AP29" s="776"/>
      <c r="AQ29" s="776"/>
      <c r="AR29" s="776"/>
      <c r="AS29" s="776"/>
      <c r="AT29" s="776"/>
      <c r="AU29" s="776"/>
      <c r="AV29" s="776"/>
      <c r="AW29" s="776"/>
      <c r="AX29" s="776"/>
      <c r="AY29" s="776"/>
      <c r="AZ29" s="337"/>
      <c r="BA29" s="337"/>
      <c r="BB29" s="337"/>
      <c r="BC29" s="337"/>
      <c r="BD29" s="337"/>
      <c r="BE29" s="337"/>
      <c r="BF29" s="337"/>
      <c r="BG29" s="337"/>
      <c r="BH29" s="783" t="s">
        <v>82</v>
      </c>
      <c r="BI29" s="174"/>
      <c r="BJ29" s="160"/>
      <c r="BK29" s="160"/>
      <c r="BL29" s="160"/>
      <c r="BM29" s="160"/>
      <c r="BN29" s="160"/>
      <c r="BO29" s="160"/>
      <c r="BP29" s="160"/>
      <c r="BQ29" s="160"/>
      <c r="BR29" s="160"/>
      <c r="BS29" s="250"/>
    </row>
    <row r="30" spans="1:71" ht="11.25" customHeight="1" x14ac:dyDescent="0.2">
      <c r="A30" s="745"/>
      <c r="B30" s="746"/>
      <c r="C30" s="829"/>
      <c r="D30" s="830"/>
      <c r="E30" s="830"/>
      <c r="F30" s="830"/>
      <c r="G30" s="831"/>
      <c r="H30" s="728"/>
      <c r="I30" s="475"/>
      <c r="J30" s="473"/>
      <c r="K30" s="475"/>
      <c r="L30" s="491"/>
      <c r="M30" s="473"/>
      <c r="N30" s="475"/>
      <c r="O30" s="491"/>
      <c r="P30" s="473"/>
      <c r="Q30" s="475"/>
      <c r="R30" s="491"/>
      <c r="S30" s="473"/>
      <c r="T30" s="832"/>
      <c r="U30" s="833"/>
      <c r="V30" s="833"/>
      <c r="W30" s="833"/>
      <c r="X30" s="833"/>
      <c r="Y30" s="833"/>
      <c r="Z30" s="833"/>
      <c r="AA30" s="833"/>
      <c r="AB30" s="833"/>
      <c r="AC30" s="833"/>
      <c r="AD30" s="834"/>
      <c r="AF30" s="720"/>
      <c r="AG30" s="721"/>
      <c r="AH30" s="721"/>
      <c r="AI30" s="721"/>
      <c r="AJ30" s="721"/>
      <c r="AK30" s="721"/>
      <c r="AL30" s="721"/>
      <c r="AM30" s="721"/>
      <c r="AN30" s="721"/>
      <c r="AO30" s="721"/>
      <c r="AP30" s="721"/>
      <c r="AQ30" s="721"/>
      <c r="AR30" s="721"/>
      <c r="AS30" s="721"/>
      <c r="AT30" s="721"/>
      <c r="AU30" s="721"/>
      <c r="AV30" s="721"/>
      <c r="AW30" s="721"/>
      <c r="AX30" s="721"/>
      <c r="AY30" s="721"/>
      <c r="AZ30" s="190"/>
      <c r="BA30" s="190"/>
      <c r="BB30" s="190"/>
      <c r="BC30" s="190"/>
      <c r="BD30" s="190"/>
      <c r="BE30" s="190"/>
      <c r="BF30" s="190"/>
      <c r="BG30" s="190"/>
      <c r="BH30" s="784"/>
      <c r="BI30" s="190"/>
      <c r="BJ30" s="169"/>
      <c r="BK30" s="159"/>
      <c r="BL30" s="159"/>
      <c r="BM30" s="159"/>
      <c r="BN30" s="159"/>
      <c r="BO30" s="159"/>
      <c r="BP30" s="159"/>
      <c r="BQ30" s="159"/>
      <c r="BR30" s="172"/>
      <c r="BS30" s="168"/>
    </row>
    <row r="31" spans="1:71" ht="11.25" customHeight="1" x14ac:dyDescent="0.2">
      <c r="A31" s="745"/>
      <c r="B31" s="746"/>
      <c r="C31" s="717" t="s">
        <v>3</v>
      </c>
      <c r="D31" s="718"/>
      <c r="E31" s="718"/>
      <c r="F31" s="718"/>
      <c r="G31" s="719"/>
      <c r="H31" s="726">
        <v>13</v>
      </c>
      <c r="I31" s="338"/>
      <c r="J31" s="332"/>
      <c r="K31" s="333"/>
      <c r="L31" s="334"/>
      <c r="M31" s="335"/>
      <c r="N31" s="333"/>
      <c r="O31" s="334"/>
      <c r="P31" s="332"/>
      <c r="Q31" s="333"/>
      <c r="R31" s="334"/>
      <c r="S31" s="339"/>
      <c r="T31" s="817"/>
      <c r="U31" s="818"/>
      <c r="V31" s="818"/>
      <c r="W31" s="818"/>
      <c r="X31" s="818"/>
      <c r="Y31" s="818"/>
      <c r="Z31" s="818"/>
      <c r="AA31" s="818"/>
      <c r="AB31" s="818"/>
      <c r="AC31" s="818"/>
      <c r="AD31" s="819"/>
      <c r="AF31" s="720"/>
      <c r="AG31" s="721"/>
      <c r="AH31" s="721"/>
      <c r="AI31" s="721"/>
      <c r="AJ31" s="721"/>
      <c r="AK31" s="721"/>
      <c r="AL31" s="721"/>
      <c r="AM31" s="721"/>
      <c r="AN31" s="721"/>
      <c r="AO31" s="721"/>
      <c r="AP31" s="721"/>
      <c r="AQ31" s="721"/>
      <c r="AR31" s="721"/>
      <c r="AS31" s="721"/>
      <c r="AT31" s="721"/>
      <c r="AU31" s="721"/>
      <c r="AV31" s="721"/>
      <c r="AW31" s="721"/>
      <c r="AX31" s="721"/>
      <c r="AY31" s="721"/>
      <c r="AZ31" s="190"/>
      <c r="BA31" s="190"/>
      <c r="BB31" s="190"/>
      <c r="BC31" s="190"/>
      <c r="BD31" s="190"/>
      <c r="BE31" s="190"/>
      <c r="BF31" s="190"/>
      <c r="BG31" s="190"/>
      <c r="BH31" s="784"/>
      <c r="BI31" s="190"/>
      <c r="BJ31" s="176"/>
      <c r="BK31" s="160"/>
      <c r="BL31" s="160"/>
      <c r="BM31" s="160"/>
      <c r="BN31" s="160"/>
      <c r="BO31" s="160"/>
      <c r="BP31" s="160"/>
      <c r="BQ31" s="160"/>
      <c r="BR31" s="168"/>
      <c r="BS31" s="168"/>
    </row>
    <row r="32" spans="1:71" ht="11.25" customHeight="1" x14ac:dyDescent="0.2">
      <c r="A32" s="745"/>
      <c r="B32" s="746"/>
      <c r="C32" s="720"/>
      <c r="D32" s="721"/>
      <c r="E32" s="721"/>
      <c r="F32" s="721"/>
      <c r="G32" s="722"/>
      <c r="H32" s="727"/>
      <c r="I32" s="474" t="str">
        <f>入力!N34</f>
        <v/>
      </c>
      <c r="J32" s="472" t="str">
        <f>入力!O34</f>
        <v/>
      </c>
      <c r="K32" s="474" t="str">
        <f>入力!P34</f>
        <v/>
      </c>
      <c r="L32" s="489" t="str">
        <f>入力!Q34</f>
        <v/>
      </c>
      <c r="M32" s="472" t="str">
        <f>入力!R34</f>
        <v/>
      </c>
      <c r="N32" s="474" t="str">
        <f>入力!S34</f>
        <v/>
      </c>
      <c r="O32" s="489" t="str">
        <f>入力!T34</f>
        <v/>
      </c>
      <c r="P32" s="472" t="str">
        <f>入力!U34</f>
        <v/>
      </c>
      <c r="Q32" s="474" t="str">
        <f>入力!V34</f>
        <v/>
      </c>
      <c r="R32" s="489" t="str">
        <f>入力!W34</f>
        <v/>
      </c>
      <c r="S32" s="472" t="str">
        <f>入力!X34</f>
        <v/>
      </c>
      <c r="T32" s="820"/>
      <c r="U32" s="821"/>
      <c r="V32" s="821"/>
      <c r="W32" s="821"/>
      <c r="X32" s="821"/>
      <c r="Y32" s="821"/>
      <c r="Z32" s="821"/>
      <c r="AA32" s="821"/>
      <c r="AB32" s="821"/>
      <c r="AC32" s="821"/>
      <c r="AD32" s="822"/>
      <c r="AF32" s="304"/>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784"/>
      <c r="BI32" s="190"/>
      <c r="BJ32" s="176"/>
      <c r="BK32" s="160"/>
      <c r="BL32" s="160"/>
      <c r="BM32" s="160"/>
      <c r="BN32" s="160"/>
      <c r="BO32" s="160"/>
      <c r="BP32" s="160"/>
      <c r="BQ32" s="160"/>
      <c r="BR32" s="168"/>
      <c r="BS32" s="168"/>
    </row>
    <row r="33" spans="1:73" ht="11.25" customHeight="1" thickBot="1" x14ac:dyDescent="0.25">
      <c r="A33" s="745"/>
      <c r="B33" s="746"/>
      <c r="C33" s="778"/>
      <c r="D33" s="779"/>
      <c r="E33" s="779"/>
      <c r="F33" s="779"/>
      <c r="G33" s="780"/>
      <c r="H33" s="727"/>
      <c r="I33" s="475"/>
      <c r="J33" s="473"/>
      <c r="K33" s="475"/>
      <c r="L33" s="491"/>
      <c r="M33" s="473"/>
      <c r="N33" s="475"/>
      <c r="O33" s="491"/>
      <c r="P33" s="473"/>
      <c r="Q33" s="475"/>
      <c r="R33" s="491"/>
      <c r="S33" s="473"/>
      <c r="T33" s="820"/>
      <c r="U33" s="821"/>
      <c r="V33" s="821"/>
      <c r="W33" s="821"/>
      <c r="X33" s="821"/>
      <c r="Y33" s="821"/>
      <c r="Z33" s="821"/>
      <c r="AA33" s="821"/>
      <c r="AB33" s="821"/>
      <c r="AC33" s="821"/>
      <c r="AD33" s="822"/>
      <c r="AF33" s="304"/>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784"/>
      <c r="BI33" s="190"/>
      <c r="BJ33" s="176"/>
      <c r="BK33" s="160"/>
      <c r="BL33" s="160"/>
      <c r="BM33" s="160"/>
      <c r="BN33" s="160"/>
      <c r="BO33" s="160"/>
      <c r="BP33" s="160"/>
      <c r="BQ33" s="160"/>
      <c r="BR33" s="168"/>
      <c r="BS33" s="168"/>
    </row>
    <row r="34" spans="1:73" ht="11.25" customHeight="1" x14ac:dyDescent="0.2">
      <c r="A34" s="812" t="s">
        <v>1</v>
      </c>
      <c r="B34" s="776"/>
      <c r="C34" s="776"/>
      <c r="D34" s="776"/>
      <c r="E34" s="776"/>
      <c r="F34" s="776"/>
      <c r="G34" s="777"/>
      <c r="H34" s="815">
        <v>14</v>
      </c>
      <c r="I34" s="340"/>
      <c r="J34" s="341"/>
      <c r="K34" s="342"/>
      <c r="L34" s="343"/>
      <c r="M34" s="344"/>
      <c r="N34" s="342"/>
      <c r="O34" s="343"/>
      <c r="P34" s="341"/>
      <c r="Q34" s="342"/>
      <c r="R34" s="343"/>
      <c r="S34" s="345"/>
      <c r="T34" s="340"/>
      <c r="U34" s="345"/>
      <c r="V34" s="346"/>
      <c r="W34" s="347"/>
      <c r="X34" s="345"/>
      <c r="Y34" s="346"/>
      <c r="Z34" s="347"/>
      <c r="AA34" s="345"/>
      <c r="AB34" s="346"/>
      <c r="AC34" s="347"/>
      <c r="AD34" s="348"/>
      <c r="AF34" s="304"/>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784"/>
      <c r="BI34" s="190"/>
      <c r="BJ34" s="176"/>
      <c r="BK34" s="160"/>
      <c r="BL34" s="160"/>
      <c r="BM34" s="160"/>
      <c r="BN34" s="160"/>
      <c r="BO34" s="160"/>
      <c r="BP34" s="160"/>
      <c r="BQ34" s="160"/>
      <c r="BR34" s="168"/>
      <c r="BS34" s="168"/>
    </row>
    <row r="35" spans="1:73" ht="11.25" customHeight="1" x14ac:dyDescent="0.2">
      <c r="A35" s="813"/>
      <c r="B35" s="721"/>
      <c r="C35" s="721"/>
      <c r="D35" s="721"/>
      <c r="E35" s="721"/>
      <c r="F35" s="721"/>
      <c r="G35" s="722"/>
      <c r="H35" s="727"/>
      <c r="I35" s="474" t="str">
        <f>入力!N35</f>
        <v/>
      </c>
      <c r="J35" s="472" t="str">
        <f>入力!O35</f>
        <v/>
      </c>
      <c r="K35" s="474" t="str">
        <f>入力!P35</f>
        <v/>
      </c>
      <c r="L35" s="489" t="str">
        <f>入力!Q35</f>
        <v/>
      </c>
      <c r="M35" s="472" t="str">
        <f>入力!R35</f>
        <v/>
      </c>
      <c r="N35" s="474" t="str">
        <f>入力!S35</f>
        <v/>
      </c>
      <c r="O35" s="489" t="str">
        <f>入力!T35</f>
        <v/>
      </c>
      <c r="P35" s="472" t="str">
        <f>入力!U35</f>
        <v/>
      </c>
      <c r="Q35" s="474" t="str">
        <f>入力!V35</f>
        <v/>
      </c>
      <c r="R35" s="489" t="str">
        <f>入力!W35</f>
        <v/>
      </c>
      <c r="S35" s="472" t="str">
        <f>入力!X35</f>
        <v/>
      </c>
      <c r="T35" s="474" t="str">
        <f>入力!$N$37</f>
        <v/>
      </c>
      <c r="U35" s="472" t="str">
        <f>入力!$O$37</f>
        <v/>
      </c>
      <c r="V35" s="474" t="str">
        <f>入力!$P$37</f>
        <v/>
      </c>
      <c r="W35" s="489" t="str">
        <f>入力!$Q$37</f>
        <v/>
      </c>
      <c r="X35" s="472" t="str">
        <f>入力!$R$37</f>
        <v/>
      </c>
      <c r="Y35" s="474" t="str">
        <f>入力!$S$37</f>
        <v/>
      </c>
      <c r="Z35" s="489" t="str">
        <f>入力!$T$37</f>
        <v/>
      </c>
      <c r="AA35" s="472" t="str">
        <f>入力!$U$37</f>
        <v/>
      </c>
      <c r="AB35" s="474" t="str">
        <f>入力!$V$37</f>
        <v/>
      </c>
      <c r="AC35" s="489" t="str">
        <f>入力!$W$37</f>
        <v/>
      </c>
      <c r="AD35" s="494" t="str">
        <f>入力!$X$37</f>
        <v/>
      </c>
      <c r="AF35" s="304"/>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784"/>
      <c r="BI35" s="190"/>
      <c r="BJ35" s="176"/>
      <c r="BK35" s="160"/>
      <c r="BL35" s="160"/>
      <c r="BM35" s="160"/>
      <c r="BN35" s="160"/>
      <c r="BO35" s="160"/>
      <c r="BP35" s="160"/>
      <c r="BQ35" s="160"/>
      <c r="BR35" s="168"/>
      <c r="BS35" s="168"/>
    </row>
    <row r="36" spans="1:73" ht="11.25" customHeight="1" thickBot="1" x14ac:dyDescent="0.25">
      <c r="A36" s="814"/>
      <c r="B36" s="779"/>
      <c r="C36" s="779"/>
      <c r="D36" s="779"/>
      <c r="E36" s="779"/>
      <c r="F36" s="779"/>
      <c r="G36" s="780"/>
      <c r="H36" s="816"/>
      <c r="I36" s="492"/>
      <c r="J36" s="493"/>
      <c r="K36" s="492"/>
      <c r="L36" s="490"/>
      <c r="M36" s="493"/>
      <c r="N36" s="492"/>
      <c r="O36" s="490"/>
      <c r="P36" s="493"/>
      <c r="Q36" s="492"/>
      <c r="R36" s="490"/>
      <c r="S36" s="493"/>
      <c r="T36" s="492"/>
      <c r="U36" s="493"/>
      <c r="V36" s="492"/>
      <c r="W36" s="490"/>
      <c r="X36" s="493"/>
      <c r="Y36" s="492"/>
      <c r="Z36" s="490"/>
      <c r="AA36" s="493"/>
      <c r="AB36" s="492"/>
      <c r="AC36" s="490"/>
      <c r="AD36" s="495"/>
      <c r="AF36" s="304"/>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784"/>
      <c r="BI36" s="190"/>
      <c r="BJ36" s="176"/>
      <c r="BK36" s="160"/>
      <c r="BL36" s="160"/>
      <c r="BM36" s="160"/>
      <c r="BN36" s="160"/>
      <c r="BO36" s="160"/>
      <c r="BP36" s="160"/>
      <c r="BQ36" s="160"/>
      <c r="BR36" s="168"/>
      <c r="BS36" s="168"/>
    </row>
    <row r="37" spans="1:73" ht="11.25" customHeight="1" x14ac:dyDescent="0.2">
      <c r="A37" s="745" t="s">
        <v>32</v>
      </c>
      <c r="B37" s="746"/>
      <c r="C37" s="431" t="str">
        <f>T(入力!C41)</f>
        <v/>
      </c>
      <c r="D37" s="432"/>
      <c r="E37" s="432"/>
      <c r="F37" s="432"/>
      <c r="G37" s="432"/>
      <c r="H37" s="432"/>
      <c r="I37" s="432"/>
      <c r="J37" s="432"/>
      <c r="K37" s="432"/>
      <c r="L37" s="432"/>
      <c r="M37" s="432"/>
      <c r="N37" s="432"/>
      <c r="O37" s="432"/>
      <c r="P37" s="432"/>
      <c r="Q37" s="432"/>
      <c r="R37" s="432"/>
      <c r="S37" s="432"/>
      <c r="T37" s="432"/>
      <c r="U37" s="432"/>
      <c r="V37" s="177"/>
      <c r="W37" s="177"/>
      <c r="X37" s="177"/>
      <c r="Y37" s="177"/>
      <c r="Z37" s="177"/>
      <c r="AA37" s="177"/>
      <c r="AB37" s="177"/>
      <c r="AC37" s="177"/>
      <c r="AD37" s="264"/>
      <c r="AF37" s="304"/>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784"/>
      <c r="BI37" s="190"/>
      <c r="BJ37" s="176"/>
      <c r="BK37" s="160"/>
      <c r="BL37" s="160"/>
      <c r="BM37" s="160"/>
      <c r="BN37" s="160"/>
      <c r="BO37" s="160"/>
      <c r="BP37" s="160"/>
      <c r="BQ37" s="160"/>
      <c r="BR37" s="168"/>
      <c r="BS37" s="168"/>
    </row>
    <row r="38" spans="1:73" ht="45.75" customHeight="1" thickBot="1" x14ac:dyDescent="0.2">
      <c r="A38" s="745"/>
      <c r="B38" s="746"/>
      <c r="C38" s="433"/>
      <c r="D38" s="434"/>
      <c r="E38" s="434"/>
      <c r="F38" s="434"/>
      <c r="G38" s="434"/>
      <c r="H38" s="434"/>
      <c r="I38" s="434"/>
      <c r="J38" s="434"/>
      <c r="K38" s="434"/>
      <c r="L38" s="434"/>
      <c r="M38" s="434"/>
      <c r="N38" s="434"/>
      <c r="O38" s="434"/>
      <c r="P38" s="434"/>
      <c r="Q38" s="434"/>
      <c r="R38" s="434"/>
      <c r="S38" s="434"/>
      <c r="T38" s="434"/>
      <c r="U38" s="434"/>
      <c r="V38" s="265"/>
      <c r="W38" s="265"/>
      <c r="X38" s="265"/>
      <c r="Y38" s="265"/>
      <c r="Z38" s="265"/>
      <c r="AA38" s="265"/>
      <c r="AB38" s="265"/>
      <c r="AC38" s="265"/>
      <c r="AD38" s="266"/>
      <c r="AF38" s="176"/>
      <c r="AG38" s="877"/>
      <c r="AH38" s="798"/>
      <c r="AI38" s="798"/>
      <c r="AJ38" s="798"/>
      <c r="AK38" s="798"/>
      <c r="AL38" s="798"/>
      <c r="AM38" s="798"/>
      <c r="AN38" s="798"/>
      <c r="AO38" s="798"/>
      <c r="AP38" s="798"/>
      <c r="AQ38" s="798"/>
      <c r="AR38" s="798"/>
      <c r="AS38" s="798"/>
      <c r="AT38" s="798"/>
      <c r="AU38" s="798"/>
      <c r="AV38" s="798"/>
      <c r="AW38" s="798"/>
      <c r="AX38" s="798"/>
      <c r="AY38" s="798"/>
      <c r="AZ38" s="798"/>
      <c r="BA38" s="798"/>
      <c r="BB38" s="798"/>
      <c r="BC38" s="160"/>
      <c r="BD38" s="160"/>
      <c r="BE38" s="160"/>
      <c r="BF38" s="160"/>
      <c r="BG38" s="190"/>
      <c r="BH38" s="784"/>
      <c r="BI38" s="190"/>
      <c r="BJ38" s="176"/>
      <c r="BK38" s="160"/>
      <c r="BL38" s="160"/>
      <c r="BM38" s="160"/>
      <c r="BN38" s="160"/>
      <c r="BO38" s="160"/>
      <c r="BP38" s="160"/>
      <c r="BQ38" s="160"/>
      <c r="BR38" s="168"/>
      <c r="BS38" s="168"/>
    </row>
    <row r="39" spans="1:73" ht="14.25" customHeight="1" x14ac:dyDescent="0.2">
      <c r="A39" s="745"/>
      <c r="B39" s="746"/>
      <c r="C39" s="433"/>
      <c r="D39" s="434"/>
      <c r="E39" s="434"/>
      <c r="F39" s="434"/>
      <c r="G39" s="434"/>
      <c r="H39" s="434"/>
      <c r="I39" s="434"/>
      <c r="J39" s="434"/>
      <c r="K39" s="434"/>
      <c r="L39" s="434"/>
      <c r="M39" s="434"/>
      <c r="N39" s="434"/>
      <c r="O39" s="434"/>
      <c r="P39" s="434"/>
      <c r="Q39" s="434"/>
      <c r="R39" s="434"/>
      <c r="S39" s="434"/>
      <c r="T39" s="434"/>
      <c r="U39" s="434"/>
      <c r="V39" s="799">
        <v>4</v>
      </c>
      <c r="W39" s="801">
        <v>3</v>
      </c>
      <c r="X39" s="803">
        <v>1</v>
      </c>
      <c r="Y39" s="805"/>
      <c r="Z39" s="806"/>
      <c r="AA39" s="806"/>
      <c r="AB39" s="806"/>
      <c r="AC39" s="806"/>
      <c r="AD39" s="807"/>
      <c r="AF39" s="176"/>
      <c r="AG39" s="798"/>
      <c r="AH39" s="798"/>
      <c r="AI39" s="798"/>
      <c r="AJ39" s="798"/>
      <c r="AK39" s="798"/>
      <c r="AL39" s="798"/>
      <c r="AM39" s="798"/>
      <c r="AN39" s="798"/>
      <c r="AO39" s="798"/>
      <c r="AP39" s="798"/>
      <c r="AQ39" s="798"/>
      <c r="AR39" s="798"/>
      <c r="AS39" s="798"/>
      <c r="AT39" s="798"/>
      <c r="AU39" s="798"/>
      <c r="AV39" s="798"/>
      <c r="AW39" s="798"/>
      <c r="AX39" s="798"/>
      <c r="AY39" s="798"/>
      <c r="AZ39" s="798"/>
      <c r="BA39" s="798"/>
      <c r="BB39" s="798"/>
      <c r="BC39" s="160"/>
      <c r="BD39" s="160"/>
      <c r="BE39" s="160"/>
      <c r="BF39" s="160"/>
      <c r="BG39" s="190"/>
      <c r="BH39" s="784"/>
      <c r="BI39" s="190"/>
      <c r="BJ39" s="222"/>
      <c r="BK39" s="223"/>
      <c r="BL39" s="223"/>
      <c r="BM39" s="223"/>
      <c r="BN39" s="223"/>
      <c r="BO39" s="223"/>
      <c r="BP39" s="223"/>
      <c r="BQ39" s="223"/>
      <c r="BR39" s="224"/>
      <c r="BS39" s="168"/>
    </row>
    <row r="40" spans="1:73" ht="14.25" customHeight="1" thickBot="1" x14ac:dyDescent="0.25">
      <c r="A40" s="747"/>
      <c r="B40" s="748"/>
      <c r="C40" s="435"/>
      <c r="D40" s="436"/>
      <c r="E40" s="436"/>
      <c r="F40" s="436"/>
      <c r="G40" s="436"/>
      <c r="H40" s="436"/>
      <c r="I40" s="436"/>
      <c r="J40" s="436"/>
      <c r="K40" s="436"/>
      <c r="L40" s="436"/>
      <c r="M40" s="436"/>
      <c r="N40" s="436"/>
      <c r="O40" s="436"/>
      <c r="P40" s="436"/>
      <c r="Q40" s="436"/>
      <c r="R40" s="436"/>
      <c r="S40" s="436"/>
      <c r="T40" s="436"/>
      <c r="U40" s="436"/>
      <c r="V40" s="800"/>
      <c r="W40" s="802"/>
      <c r="X40" s="804"/>
      <c r="Y40" s="808"/>
      <c r="Z40" s="809"/>
      <c r="AA40" s="809"/>
      <c r="AB40" s="809"/>
      <c r="AC40" s="809"/>
      <c r="AD40" s="810"/>
      <c r="AF40" s="222"/>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385" t="s">
        <v>39</v>
      </c>
      <c r="BD40" s="385"/>
      <c r="BE40" s="385"/>
      <c r="BF40" s="385"/>
      <c r="BG40" s="385"/>
      <c r="BH40" s="785"/>
      <c r="BI40" s="269"/>
      <c r="BJ40" s="223"/>
      <c r="BK40" s="223"/>
      <c r="BL40" s="223"/>
      <c r="BM40" s="223"/>
      <c r="BN40" s="223"/>
      <c r="BO40" s="223"/>
      <c r="BP40" s="223"/>
      <c r="BQ40" s="223"/>
      <c r="BR40" s="223"/>
      <c r="BS40" s="224"/>
    </row>
    <row r="42" spans="1:73" ht="11.25" customHeight="1" x14ac:dyDescent="0.2">
      <c r="L42" s="811"/>
      <c r="M42" s="811"/>
      <c r="N42" s="811"/>
      <c r="O42" s="811"/>
      <c r="P42" s="811"/>
      <c r="Q42" s="811"/>
      <c r="R42" s="811"/>
      <c r="S42" s="811"/>
      <c r="T42" s="811"/>
      <c r="U42" s="811"/>
      <c r="V42" s="811"/>
      <c r="W42" s="811"/>
      <c r="X42" s="811"/>
      <c r="Y42" s="811"/>
      <c r="Z42" s="811"/>
      <c r="AA42" s="811"/>
      <c r="AB42" s="811"/>
      <c r="BS42" s="270"/>
      <c r="BT42" s="795"/>
      <c r="BU42" s="795"/>
    </row>
    <row r="43" spans="1:73" ht="11.25" customHeight="1" x14ac:dyDescent="0.2">
      <c r="L43" s="811"/>
      <c r="M43" s="811"/>
      <c r="N43" s="811"/>
      <c r="O43" s="811"/>
      <c r="P43" s="811"/>
      <c r="Q43" s="811"/>
      <c r="R43" s="811"/>
      <c r="S43" s="811"/>
      <c r="T43" s="811"/>
      <c r="U43" s="811"/>
      <c r="V43" s="811"/>
      <c r="W43" s="811"/>
      <c r="X43" s="811"/>
      <c r="Y43" s="811"/>
      <c r="Z43" s="811"/>
      <c r="AA43" s="811"/>
      <c r="AB43" s="811"/>
      <c r="BS43" s="270"/>
      <c r="BT43" s="795"/>
      <c r="BU43" s="795"/>
    </row>
    <row r="44" spans="1:73" ht="11.25" customHeight="1" x14ac:dyDescent="0.2">
      <c r="L44" s="811"/>
      <c r="M44" s="811"/>
      <c r="N44" s="811"/>
      <c r="O44" s="811"/>
      <c r="P44" s="811"/>
      <c r="Q44" s="811"/>
      <c r="R44" s="811"/>
      <c r="S44" s="811"/>
      <c r="T44" s="811"/>
      <c r="U44" s="811"/>
      <c r="V44" s="811"/>
      <c r="W44" s="811"/>
      <c r="X44" s="811"/>
      <c r="Y44" s="811"/>
      <c r="Z44" s="811"/>
      <c r="AA44" s="811"/>
      <c r="AB44" s="811"/>
      <c r="BS44" s="270"/>
      <c r="BT44" s="795"/>
      <c r="BU44" s="795"/>
    </row>
    <row r="45" spans="1:73" ht="11.25" customHeight="1" x14ac:dyDescent="0.2">
      <c r="BS45" s="270"/>
      <c r="BT45" s="795"/>
      <c r="BU45" s="795"/>
    </row>
  </sheetData>
  <sheetProtection password="B7B0" sheet="1" objects="1" scenarios="1" selectLockedCells="1" selectUnlockedCells="1"/>
  <mergeCells count="239">
    <mergeCell ref="BH29:BH40"/>
    <mergeCell ref="L42:AB44"/>
    <mergeCell ref="BT42:BU45"/>
    <mergeCell ref="AF29:AY31"/>
    <mergeCell ref="A37:B40"/>
    <mergeCell ref="AG38:BB39"/>
    <mergeCell ref="V39:V40"/>
    <mergeCell ref="W39:W40"/>
    <mergeCell ref="X39:X40"/>
    <mergeCell ref="Y39:AD40"/>
    <mergeCell ref="C31:G33"/>
    <mergeCell ref="H31:H33"/>
    <mergeCell ref="T31:AD33"/>
    <mergeCell ref="A34:G36"/>
    <mergeCell ref="H34:H36"/>
    <mergeCell ref="K29:K30"/>
    <mergeCell ref="L29:L30"/>
    <mergeCell ref="M29:M30"/>
    <mergeCell ref="N29:N30"/>
    <mergeCell ref="O29:O30"/>
    <mergeCell ref="P29:P30"/>
    <mergeCell ref="Q29:Q30"/>
    <mergeCell ref="R29:R30"/>
    <mergeCell ref="S29:S30"/>
    <mergeCell ref="A25:G27"/>
    <mergeCell ref="H25:H27"/>
    <mergeCell ref="AV25:AW26"/>
    <mergeCell ref="AV27:AW28"/>
    <mergeCell ref="A28:B33"/>
    <mergeCell ref="C28:G30"/>
    <mergeCell ref="H28:H30"/>
    <mergeCell ref="T28:AD30"/>
    <mergeCell ref="I26:I27"/>
    <mergeCell ref="J26:J27"/>
    <mergeCell ref="K26:K27"/>
    <mergeCell ref="L26:L27"/>
    <mergeCell ref="M26:M27"/>
    <mergeCell ref="N26:N27"/>
    <mergeCell ref="O26:O27"/>
    <mergeCell ref="P26:P27"/>
    <mergeCell ref="U26:U27"/>
    <mergeCell ref="AJ25:AU26"/>
    <mergeCell ref="AA26:AA27"/>
    <mergeCell ref="AB26:AB27"/>
    <mergeCell ref="AC26:AC27"/>
    <mergeCell ref="AD26:AD27"/>
    <mergeCell ref="I29:I30"/>
    <mergeCell ref="J29:J30"/>
    <mergeCell ref="A23:G24"/>
    <mergeCell ref="H23:S24"/>
    <mergeCell ref="T23:AD24"/>
    <mergeCell ref="AV23:AW24"/>
    <mergeCell ref="A5:B22"/>
    <mergeCell ref="D6:D7"/>
    <mergeCell ref="E6:E7"/>
    <mergeCell ref="F6:N7"/>
    <mergeCell ref="D12:D13"/>
    <mergeCell ref="E12:E13"/>
    <mergeCell ref="AQ19:AT20"/>
    <mergeCell ref="AV19:AZ20"/>
    <mergeCell ref="AF13:AW14"/>
    <mergeCell ref="AS10:AW11"/>
    <mergeCell ref="Q6:Q7"/>
    <mergeCell ref="AS6:AT7"/>
    <mergeCell ref="AT16:AU17"/>
    <mergeCell ref="AV16:AW17"/>
    <mergeCell ref="AJ23:AU24"/>
    <mergeCell ref="AG23:AH28"/>
    <mergeCell ref="AJ27:AU28"/>
    <mergeCell ref="AF21:AU22"/>
    <mergeCell ref="AV21:AW22"/>
    <mergeCell ref="R6:AB7"/>
    <mergeCell ref="BL19:BS20"/>
    <mergeCell ref="AP18:AU18"/>
    <mergeCell ref="D15:D16"/>
    <mergeCell ref="E15:E16"/>
    <mergeCell ref="BD18:BK18"/>
    <mergeCell ref="BL18:BS18"/>
    <mergeCell ref="D18:D19"/>
    <mergeCell ref="E18:E19"/>
    <mergeCell ref="F18:N19"/>
    <mergeCell ref="AF18:AI20"/>
    <mergeCell ref="AJ18:AO18"/>
    <mergeCell ref="AK19:AN20"/>
    <mergeCell ref="BH16:BH17"/>
    <mergeCell ref="BI16:BI17"/>
    <mergeCell ref="BJ16:BJ17"/>
    <mergeCell ref="AW18:BB18"/>
    <mergeCell ref="BP16:BP17"/>
    <mergeCell ref="BQ16:BQ17"/>
    <mergeCell ref="BR16:BR17"/>
    <mergeCell ref="BS16:BS17"/>
    <mergeCell ref="BO2:BS3"/>
    <mergeCell ref="BA4:BG5"/>
    <mergeCell ref="D9:D10"/>
    <mergeCell ref="E9:E10"/>
    <mergeCell ref="F9:N10"/>
    <mergeCell ref="P9:P10"/>
    <mergeCell ref="Q9:Q10"/>
    <mergeCell ref="R9:AB10"/>
    <mergeCell ref="AF6:AH7"/>
    <mergeCell ref="P6:P7"/>
    <mergeCell ref="AN6:AO7"/>
    <mergeCell ref="AU6:AW7"/>
    <mergeCell ref="AX7:AZ8"/>
    <mergeCell ref="AX9:AZ14"/>
    <mergeCell ref="AX2:AZ6"/>
    <mergeCell ref="BA2:BE3"/>
    <mergeCell ref="P12:P13"/>
    <mergeCell ref="Q12:Q13"/>
    <mergeCell ref="R12:AB13"/>
    <mergeCell ref="F12:N13"/>
    <mergeCell ref="A2:H2"/>
    <mergeCell ref="A3:H4"/>
    <mergeCell ref="X2:AD4"/>
    <mergeCell ref="AF2:AW4"/>
    <mergeCell ref="AF10:AH11"/>
    <mergeCell ref="AK10:AL11"/>
    <mergeCell ref="AO10:AP11"/>
    <mergeCell ref="BA19:BC20"/>
    <mergeCell ref="F15:N16"/>
    <mergeCell ref="P15:P16"/>
    <mergeCell ref="Q15:Q16"/>
    <mergeCell ref="R15:AB16"/>
    <mergeCell ref="AY15:BE17"/>
    <mergeCell ref="AP16:AQ17"/>
    <mergeCell ref="AR16:AS17"/>
    <mergeCell ref="BD19:BK20"/>
    <mergeCell ref="V26:V27"/>
    <mergeCell ref="W26:W27"/>
    <mergeCell ref="X26:X27"/>
    <mergeCell ref="Y26:Y27"/>
    <mergeCell ref="Z26:Z27"/>
    <mergeCell ref="Q26:Q27"/>
    <mergeCell ref="R26:R27"/>
    <mergeCell ref="S26:S27"/>
    <mergeCell ref="T26:T27"/>
    <mergeCell ref="W35:W36"/>
    <mergeCell ref="X35:X36"/>
    <mergeCell ref="S32:S33"/>
    <mergeCell ref="I35:I36"/>
    <mergeCell ref="J35:J36"/>
    <mergeCell ref="K35:K36"/>
    <mergeCell ref="L35:L36"/>
    <mergeCell ref="M35:M36"/>
    <mergeCell ref="N35:N36"/>
    <mergeCell ref="O35:O36"/>
    <mergeCell ref="P35:P36"/>
    <mergeCell ref="Q35:Q36"/>
    <mergeCell ref="R35:R36"/>
    <mergeCell ref="S35:S36"/>
    <mergeCell ref="N32:N33"/>
    <mergeCell ref="O32:O33"/>
    <mergeCell ref="P32:P33"/>
    <mergeCell ref="Q32:Q33"/>
    <mergeCell ref="R32:R33"/>
    <mergeCell ref="I32:I33"/>
    <mergeCell ref="J32:J33"/>
    <mergeCell ref="K32:K33"/>
    <mergeCell ref="L32:L33"/>
    <mergeCell ref="M32:M33"/>
    <mergeCell ref="AD35:AD36"/>
    <mergeCell ref="C37:U40"/>
    <mergeCell ref="AI6:AJ7"/>
    <mergeCell ref="AK6:AL7"/>
    <mergeCell ref="AQ6:AR7"/>
    <mergeCell ref="AI10:AI11"/>
    <mergeCell ref="AJ10:AJ11"/>
    <mergeCell ref="AM10:AM11"/>
    <mergeCell ref="AN10:AN11"/>
    <mergeCell ref="AQ10:AQ11"/>
    <mergeCell ref="AR10:AR11"/>
    <mergeCell ref="AF16:AG17"/>
    <mergeCell ref="AH16:AI17"/>
    <mergeCell ref="AJ16:AK17"/>
    <mergeCell ref="AL16:AM17"/>
    <mergeCell ref="AN16:AO17"/>
    <mergeCell ref="Y35:Y36"/>
    <mergeCell ref="Z35:Z36"/>
    <mergeCell ref="AA35:AA36"/>
    <mergeCell ref="AB35:AB36"/>
    <mergeCell ref="AC35:AC36"/>
    <mergeCell ref="T35:T36"/>
    <mergeCell ref="U35:U36"/>
    <mergeCell ref="V35:V36"/>
    <mergeCell ref="BA6:BS6"/>
    <mergeCell ref="BA7:BS9"/>
    <mergeCell ref="BA10:BP12"/>
    <mergeCell ref="BN13:BS14"/>
    <mergeCell ref="BQ10:BR12"/>
    <mergeCell ref="BK16:BK17"/>
    <mergeCell ref="BL16:BL17"/>
    <mergeCell ref="BM16:BM17"/>
    <mergeCell ref="BN16:BN17"/>
    <mergeCell ref="BO16:BO17"/>
    <mergeCell ref="BG16:BG17"/>
    <mergeCell ref="BJ22:BK22"/>
    <mergeCell ref="BL22:BM22"/>
    <mergeCell ref="BN22:BO22"/>
    <mergeCell ref="BP22:BQ22"/>
    <mergeCell ref="AY23:AY24"/>
    <mergeCell ref="AZ23:BA24"/>
    <mergeCell ref="BB23:BC24"/>
    <mergeCell ref="BD23:BE24"/>
    <mergeCell ref="BF23:BG24"/>
    <mergeCell ref="BH23:BI24"/>
    <mergeCell ref="BJ23:BK24"/>
    <mergeCell ref="BL23:BM24"/>
    <mergeCell ref="BN23:BO24"/>
    <mergeCell ref="BP23:BQ24"/>
    <mergeCell ref="AZ22:BA22"/>
    <mergeCell ref="BB22:BC22"/>
    <mergeCell ref="BD22:BE22"/>
    <mergeCell ref="BF22:BG22"/>
    <mergeCell ref="BH22:BI22"/>
    <mergeCell ref="BR27:BR28"/>
    <mergeCell ref="BE13:BJ14"/>
    <mergeCell ref="BH27:BI28"/>
    <mergeCell ref="BJ27:BK28"/>
    <mergeCell ref="BL27:BM28"/>
    <mergeCell ref="BN27:BO28"/>
    <mergeCell ref="BP27:BQ28"/>
    <mergeCell ref="AY27:AY28"/>
    <mergeCell ref="AZ27:BA28"/>
    <mergeCell ref="BB27:BC28"/>
    <mergeCell ref="BD27:BE28"/>
    <mergeCell ref="BF27:BG28"/>
    <mergeCell ref="BR23:BR24"/>
    <mergeCell ref="AY25:AY26"/>
    <mergeCell ref="AZ25:BA26"/>
    <mergeCell ref="BB25:BC26"/>
    <mergeCell ref="BD25:BE26"/>
    <mergeCell ref="BF25:BG26"/>
    <mergeCell ref="BH25:BI26"/>
    <mergeCell ref="BJ25:BK26"/>
    <mergeCell ref="BL25:BM26"/>
    <mergeCell ref="BN25:BO26"/>
    <mergeCell ref="BP25:BQ26"/>
    <mergeCell ref="BR25:BR26"/>
  </mergeCells>
  <phoneticPr fontId="3"/>
  <pageMargins left="0.75" right="0.39" top="1" bottom="0.4" header="0.51200000000000001" footer="0.33"/>
  <pageSetup paperSize="9" scale="69" fitToHeight="0" orientation="landscape"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5"/>
  <sheetViews>
    <sheetView showGridLines="0" zoomScale="90" zoomScaleNormal="90" workbookViewId="0">
      <selection activeCell="AH26" sqref="AH26"/>
    </sheetView>
  </sheetViews>
  <sheetFormatPr defaultColWidth="2.77734375" defaultRowHeight="15" customHeight="1" x14ac:dyDescent="0.2"/>
  <cols>
    <col min="1" max="1" width="2.77734375" style="2" customWidth="1"/>
    <col min="2" max="2" width="2.21875" style="5" customWidth="1"/>
    <col min="3" max="3" width="3.21875" style="5" customWidth="1"/>
    <col min="4" max="27" width="2.77734375" style="2" customWidth="1"/>
    <col min="28" max="28" width="2.77734375" style="5" customWidth="1"/>
    <col min="29" max="29" width="3.21875" style="5" customWidth="1"/>
    <col min="30" max="30" width="3" style="2" bestFit="1" customWidth="1"/>
    <col min="31" max="16384" width="2.77734375" style="2"/>
  </cols>
  <sheetData>
    <row r="1" spans="1:61" ht="27.75" customHeight="1" x14ac:dyDescent="0.2"/>
    <row r="2" spans="1:61" s="6" customFormat="1" ht="19.5" customHeight="1" x14ac:dyDescent="0.2">
      <c r="A2" s="6" t="s">
        <v>40</v>
      </c>
      <c r="B2" s="7"/>
      <c r="C2" s="7"/>
      <c r="W2" s="8"/>
      <c r="AA2" s="2" t="s">
        <v>41</v>
      </c>
      <c r="AB2" s="7"/>
      <c r="AC2" s="7"/>
      <c r="AN2" s="9"/>
      <c r="AO2" s="10"/>
      <c r="AP2" s="10"/>
    </row>
    <row r="3" spans="1:61" ht="15" customHeight="1" x14ac:dyDescent="0.2">
      <c r="A3" s="1"/>
      <c r="B3" s="11" t="s">
        <v>42</v>
      </c>
      <c r="C3" s="11"/>
      <c r="D3" s="878" t="s">
        <v>43</v>
      </c>
      <c r="E3" s="878"/>
      <c r="F3" s="878"/>
      <c r="G3" s="878"/>
      <c r="H3" s="878"/>
      <c r="I3" s="878"/>
      <c r="J3" s="878"/>
      <c r="K3" s="878"/>
      <c r="L3" s="878"/>
      <c r="M3" s="878"/>
      <c r="N3" s="878"/>
      <c r="O3" s="878"/>
      <c r="P3" s="878"/>
      <c r="Q3" s="878"/>
      <c r="R3" s="878"/>
      <c r="S3" s="878"/>
      <c r="T3" s="878"/>
      <c r="U3" s="878"/>
      <c r="V3" s="878"/>
      <c r="W3" s="878"/>
      <c r="X3" s="878"/>
      <c r="Y3" s="1"/>
      <c r="Z3" s="12"/>
      <c r="AA3" s="12"/>
      <c r="AB3" s="13" t="s">
        <v>44</v>
      </c>
      <c r="AC3" s="13"/>
      <c r="AD3" s="878" t="s">
        <v>135</v>
      </c>
      <c r="AE3" s="878"/>
      <c r="AF3" s="878"/>
      <c r="AG3" s="878"/>
      <c r="AH3" s="878"/>
      <c r="AI3" s="878"/>
      <c r="AJ3" s="878"/>
      <c r="AK3" s="878"/>
      <c r="AL3" s="878"/>
      <c r="AM3" s="878"/>
      <c r="AN3" s="878"/>
      <c r="AO3" s="878"/>
      <c r="AP3" s="878"/>
      <c r="AQ3" s="878"/>
      <c r="AR3" s="878"/>
      <c r="AS3" s="878"/>
      <c r="AT3" s="878"/>
      <c r="AU3" s="878"/>
      <c r="AV3" s="878"/>
      <c r="AW3" s="878"/>
      <c r="AX3" s="878"/>
      <c r="AY3" s="878"/>
      <c r="AZ3" s="878"/>
      <c r="BE3" s="14"/>
      <c r="BF3" s="14"/>
      <c r="BG3" s="14"/>
      <c r="BH3" s="14"/>
      <c r="BI3" s="14"/>
    </row>
    <row r="4" spans="1:61" ht="15" customHeight="1" x14ac:dyDescent="0.2">
      <c r="A4" s="1"/>
      <c r="B4" s="11"/>
      <c r="C4" s="11" t="s">
        <v>45</v>
      </c>
      <c r="D4" s="11"/>
      <c r="E4" s="11"/>
      <c r="F4" s="11"/>
      <c r="G4" s="11"/>
      <c r="H4" s="11"/>
      <c r="I4" s="11"/>
      <c r="J4" s="11"/>
      <c r="K4" s="11"/>
      <c r="L4" s="11"/>
      <c r="M4" s="11"/>
      <c r="N4" s="11"/>
      <c r="O4" s="11"/>
      <c r="P4" s="11"/>
      <c r="Q4" s="11"/>
      <c r="R4" s="11"/>
      <c r="S4" s="1"/>
      <c r="T4" s="1"/>
      <c r="U4" s="1"/>
      <c r="V4" s="1"/>
      <c r="W4" s="12"/>
      <c r="X4" s="12"/>
      <c r="Y4" s="12"/>
      <c r="Z4" s="12"/>
      <c r="AA4" s="12"/>
      <c r="AB4" s="13"/>
      <c r="AC4" s="879" t="s">
        <v>136</v>
      </c>
      <c r="AD4" s="879"/>
      <c r="AE4" s="879"/>
      <c r="AF4" s="879"/>
      <c r="AG4" s="879"/>
      <c r="AH4" s="11"/>
      <c r="AI4" s="1"/>
      <c r="AJ4" s="1"/>
      <c r="AK4" s="1"/>
      <c r="AL4" s="1"/>
      <c r="AM4" s="1"/>
      <c r="AN4" s="15"/>
      <c r="AO4" s="15"/>
      <c r="AP4" s="15"/>
      <c r="AQ4" s="1"/>
      <c r="AR4" s="1"/>
      <c r="AS4" s="1"/>
      <c r="AT4" s="1"/>
      <c r="AU4" s="1"/>
      <c r="AV4" s="1"/>
    </row>
    <row r="5" spans="1:61" ht="15" customHeight="1" x14ac:dyDescent="0.2">
      <c r="A5" s="1"/>
      <c r="B5" s="11" t="s">
        <v>46</v>
      </c>
      <c r="C5" s="11"/>
      <c r="D5" s="878" t="s">
        <v>47</v>
      </c>
      <c r="E5" s="878"/>
      <c r="F5" s="878"/>
      <c r="G5" s="878"/>
      <c r="H5" s="878"/>
      <c r="I5" s="878"/>
      <c r="J5" s="878"/>
      <c r="K5" s="878"/>
      <c r="L5" s="878"/>
      <c r="M5" s="878"/>
      <c r="N5" s="878"/>
      <c r="O5" s="878"/>
      <c r="P5" s="878"/>
      <c r="Q5" s="878"/>
      <c r="R5" s="878"/>
      <c r="S5" s="1"/>
      <c r="T5" s="1"/>
      <c r="U5" s="1"/>
      <c r="V5" s="1"/>
      <c r="W5" s="1"/>
      <c r="X5" s="1"/>
      <c r="Y5" s="1"/>
      <c r="Z5" s="1"/>
      <c r="AA5" s="1"/>
      <c r="AB5" s="11" t="s">
        <v>48</v>
      </c>
      <c r="AC5" s="11"/>
      <c r="AD5" s="878" t="s">
        <v>137</v>
      </c>
      <c r="AE5" s="878"/>
      <c r="AF5" s="878"/>
      <c r="AG5" s="878"/>
      <c r="AH5" s="878"/>
      <c r="AI5" s="878"/>
      <c r="AJ5" s="878"/>
      <c r="AK5" s="878"/>
      <c r="AL5" s="878"/>
      <c r="AM5" s="878"/>
      <c r="AN5" s="878"/>
      <c r="AO5" s="878"/>
      <c r="AP5" s="878"/>
      <c r="AQ5" s="878"/>
      <c r="AR5" s="878"/>
      <c r="AS5" s="878"/>
      <c r="AT5" s="878"/>
      <c r="AU5" s="878"/>
      <c r="AV5" s="878"/>
      <c r="AW5" s="878"/>
      <c r="AX5" s="878"/>
      <c r="AY5" s="878"/>
      <c r="AZ5" s="878"/>
    </row>
    <row r="6" spans="1:61" ht="15" customHeight="1" x14ac:dyDescent="0.2">
      <c r="A6" s="1"/>
      <c r="B6" s="11"/>
      <c r="C6" s="16" t="s">
        <v>49</v>
      </c>
      <c r="D6" s="878" t="s">
        <v>237</v>
      </c>
      <c r="E6" s="878"/>
      <c r="F6" s="878"/>
      <c r="G6" s="878"/>
      <c r="H6" s="878"/>
      <c r="I6" s="878"/>
      <c r="J6" s="878"/>
      <c r="K6" s="878"/>
      <c r="L6" s="878"/>
      <c r="M6" s="878"/>
      <c r="N6" s="878"/>
      <c r="O6" s="878"/>
      <c r="P6" s="878"/>
      <c r="Q6" s="878"/>
      <c r="R6" s="878"/>
      <c r="S6" s="878"/>
      <c r="T6" s="878"/>
      <c r="U6" s="878"/>
      <c r="V6" s="878"/>
      <c r="W6" s="878"/>
      <c r="X6" s="878"/>
      <c r="Y6" s="1"/>
      <c r="Z6" s="1"/>
      <c r="AA6" s="1"/>
      <c r="AB6" s="11"/>
      <c r="AC6" s="11"/>
      <c r="AD6" s="878" t="s">
        <v>105</v>
      </c>
      <c r="AE6" s="878"/>
      <c r="AF6" s="878"/>
      <c r="AG6" s="878"/>
      <c r="AH6" s="878"/>
      <c r="AI6" s="878"/>
      <c r="AJ6" s="878"/>
      <c r="AK6" s="878"/>
      <c r="AL6" s="878"/>
      <c r="AM6" s="878"/>
      <c r="AN6" s="878"/>
      <c r="AO6" s="878"/>
      <c r="AP6" s="878"/>
    </row>
    <row r="7" spans="1:61" ht="15" customHeight="1" x14ac:dyDescent="0.2">
      <c r="A7" s="1"/>
      <c r="B7" s="11"/>
      <c r="C7" s="11"/>
      <c r="D7" s="881" t="s">
        <v>129</v>
      </c>
      <c r="E7" s="881"/>
      <c r="F7" s="881"/>
      <c r="G7" s="881"/>
      <c r="H7" s="881"/>
      <c r="I7" s="881"/>
      <c r="J7" s="1"/>
      <c r="K7" s="1"/>
      <c r="L7" s="1"/>
      <c r="M7" s="1"/>
      <c r="N7" s="1"/>
      <c r="O7" s="1"/>
      <c r="P7" s="1"/>
      <c r="Q7" s="1"/>
      <c r="R7" s="1"/>
      <c r="S7" s="1"/>
      <c r="T7" s="1"/>
      <c r="U7" s="1"/>
      <c r="V7" s="1"/>
      <c r="W7" s="1"/>
      <c r="X7" s="1"/>
      <c r="Y7" s="1"/>
      <c r="Z7" s="1"/>
      <c r="AA7" s="1"/>
      <c r="AB7" s="11"/>
      <c r="AC7" s="11"/>
      <c r="AD7" s="1" t="s">
        <v>103</v>
      </c>
      <c r="AE7" s="878" t="s">
        <v>106</v>
      </c>
      <c r="AF7" s="878"/>
      <c r="AG7" s="878"/>
      <c r="AH7" s="878"/>
      <c r="AI7" s="878"/>
      <c r="AJ7" s="878"/>
      <c r="AK7" s="878"/>
      <c r="AL7" s="878"/>
      <c r="AM7" s="878"/>
      <c r="AN7" s="878"/>
      <c r="AO7" s="878"/>
      <c r="AP7" s="878"/>
      <c r="AQ7" s="878"/>
      <c r="AR7" s="878"/>
      <c r="AS7" s="878"/>
      <c r="AT7" s="878"/>
      <c r="AU7" s="878"/>
      <c r="AV7" s="878"/>
      <c r="AW7" s="878"/>
      <c r="AX7" s="878"/>
      <c r="AY7" s="878"/>
      <c r="AZ7" s="878"/>
    </row>
    <row r="8" spans="1:61" ht="15" customHeight="1" x14ac:dyDescent="0.15">
      <c r="A8" s="1"/>
      <c r="B8" s="11"/>
      <c r="C8" s="11" t="s">
        <v>50</v>
      </c>
      <c r="D8" s="878" t="s">
        <v>138</v>
      </c>
      <c r="E8" s="878"/>
      <c r="F8" s="878"/>
      <c r="G8" s="878"/>
      <c r="H8" s="878"/>
      <c r="I8" s="878"/>
      <c r="J8" s="878"/>
      <c r="K8" s="878"/>
      <c r="L8" s="878"/>
      <c r="M8" s="878"/>
      <c r="N8" s="878"/>
      <c r="O8" s="878"/>
      <c r="P8" s="878"/>
      <c r="Q8" s="878"/>
      <c r="R8" s="878"/>
      <c r="S8" s="878"/>
      <c r="T8" s="878"/>
      <c r="U8" s="878"/>
      <c r="V8" s="878"/>
      <c r="W8" s="878"/>
      <c r="X8" s="878"/>
      <c r="Y8" s="1"/>
      <c r="Z8" s="1"/>
      <c r="AA8" s="1"/>
      <c r="AB8" s="11"/>
      <c r="AC8" s="11"/>
      <c r="AE8" s="882" t="s">
        <v>107</v>
      </c>
      <c r="AF8" s="882"/>
      <c r="AG8" s="882"/>
      <c r="AH8" s="882"/>
      <c r="AI8" s="882"/>
      <c r="AJ8" s="882"/>
      <c r="AK8" s="882"/>
      <c r="AL8" s="882"/>
      <c r="AM8" s="882"/>
      <c r="AN8" s="882"/>
      <c r="AO8" s="882"/>
      <c r="AP8" s="882"/>
      <c r="AQ8" s="882"/>
      <c r="AR8" s="882"/>
      <c r="AS8" s="882"/>
      <c r="AT8" s="882"/>
      <c r="AU8" s="882"/>
      <c r="AV8" s="882"/>
      <c r="AW8" s="882"/>
      <c r="AX8" s="882"/>
      <c r="AY8" s="882"/>
      <c r="AZ8" s="882"/>
    </row>
    <row r="9" spans="1:61" ht="15" customHeight="1" x14ac:dyDescent="0.2">
      <c r="A9" s="1"/>
      <c r="B9" s="11"/>
      <c r="C9" s="11"/>
      <c r="D9" s="878" t="s">
        <v>130</v>
      </c>
      <c r="E9" s="878"/>
      <c r="F9" s="878"/>
      <c r="G9" s="878"/>
      <c r="H9" s="878"/>
      <c r="I9" s="878"/>
      <c r="J9" s="878"/>
      <c r="K9" s="878"/>
      <c r="L9" s="878"/>
      <c r="M9" s="878"/>
      <c r="N9" s="878"/>
      <c r="O9" s="878"/>
      <c r="P9" s="878"/>
      <c r="Q9" s="878"/>
      <c r="R9" s="1"/>
      <c r="S9" s="1"/>
      <c r="T9" s="1"/>
      <c r="U9" s="1"/>
      <c r="V9" s="1"/>
      <c r="W9" s="1"/>
      <c r="X9" s="1"/>
      <c r="Y9" s="1"/>
      <c r="Z9" s="1"/>
      <c r="AA9" s="1"/>
      <c r="AB9" s="11"/>
      <c r="AC9" s="11"/>
      <c r="AD9" s="1"/>
      <c r="AE9" s="1" t="s">
        <v>108</v>
      </c>
    </row>
    <row r="10" spans="1:61" ht="15" customHeight="1" x14ac:dyDescent="0.15">
      <c r="A10" s="1"/>
      <c r="B10" s="11"/>
      <c r="C10" s="11" t="s">
        <v>51</v>
      </c>
      <c r="D10" s="880" t="s">
        <v>139</v>
      </c>
      <c r="E10" s="880"/>
      <c r="F10" s="880"/>
      <c r="G10" s="880"/>
      <c r="H10" s="880"/>
      <c r="I10" s="880"/>
      <c r="J10" s="880"/>
      <c r="K10" s="880"/>
      <c r="L10" s="880"/>
      <c r="M10" s="880"/>
      <c r="N10" s="880"/>
      <c r="O10" s="880"/>
      <c r="P10" s="880"/>
      <c r="Q10" s="880"/>
      <c r="R10" s="880"/>
      <c r="S10" s="880"/>
      <c r="T10" s="880"/>
      <c r="U10" s="880"/>
      <c r="V10" s="880"/>
      <c r="W10" s="880"/>
      <c r="X10" s="880"/>
      <c r="Y10" s="17"/>
      <c r="Z10" s="17"/>
      <c r="AA10" s="17"/>
      <c r="AB10" s="18"/>
      <c r="AC10" s="18"/>
      <c r="AD10" s="1" t="s">
        <v>104</v>
      </c>
      <c r="AE10" s="882" t="s">
        <v>109</v>
      </c>
      <c r="AF10" s="882"/>
      <c r="AG10" s="882"/>
      <c r="AH10" s="882"/>
      <c r="AI10" s="882"/>
      <c r="AJ10" s="882"/>
      <c r="AK10" s="882"/>
      <c r="AL10" s="882"/>
      <c r="AM10" s="882"/>
      <c r="AN10" s="882"/>
      <c r="AO10" s="882"/>
      <c r="AP10" s="882"/>
      <c r="AQ10" s="882"/>
      <c r="AR10" s="882"/>
      <c r="AS10" s="882"/>
      <c r="AT10" s="882"/>
      <c r="AU10" s="882"/>
      <c r="AV10" s="882"/>
      <c r="AW10" s="882"/>
      <c r="AX10" s="882"/>
      <c r="AY10" s="882"/>
      <c r="AZ10" s="882"/>
    </row>
    <row r="11" spans="1:61" ht="15" customHeight="1" x14ac:dyDescent="0.15">
      <c r="A11" s="1"/>
      <c r="B11" s="11"/>
      <c r="C11" s="11"/>
      <c r="D11" s="878" t="s">
        <v>131</v>
      </c>
      <c r="E11" s="878"/>
      <c r="F11" s="878"/>
      <c r="G11" s="878"/>
      <c r="H11" s="878"/>
      <c r="I11" s="878"/>
      <c r="J11" s="878"/>
      <c r="K11" s="878"/>
      <c r="L11" s="878"/>
      <c r="M11" s="878"/>
      <c r="N11" s="878"/>
      <c r="O11" s="878"/>
      <c r="P11" s="878"/>
      <c r="Q11" s="878"/>
      <c r="R11" s="878"/>
      <c r="S11" s="878"/>
      <c r="T11" s="878"/>
      <c r="U11" s="878"/>
      <c r="V11" s="878"/>
      <c r="W11" s="878"/>
      <c r="X11" s="878"/>
      <c r="Y11" s="17"/>
      <c r="Z11" s="17"/>
      <c r="AA11" s="17"/>
      <c r="AB11" s="18"/>
      <c r="AC11" s="18"/>
      <c r="AD11" s="1"/>
      <c r="AE11" s="882" t="s">
        <v>110</v>
      </c>
      <c r="AF11" s="882"/>
      <c r="AG11" s="882"/>
      <c r="AH11" s="882"/>
      <c r="AI11" s="882"/>
      <c r="AJ11" s="882"/>
      <c r="AK11" s="882"/>
      <c r="AL11" s="882"/>
      <c r="AM11" s="882"/>
      <c r="AN11" s="882"/>
      <c r="AO11" s="882"/>
      <c r="AP11" s="882"/>
      <c r="AQ11" s="882"/>
      <c r="AR11" s="882"/>
      <c r="AS11" s="882"/>
      <c r="AT11" s="882"/>
      <c r="AU11" s="882"/>
      <c r="AV11" s="882"/>
      <c r="AW11" s="882"/>
      <c r="AX11" s="882"/>
      <c r="AY11" s="882"/>
      <c r="AZ11" s="882"/>
    </row>
    <row r="12" spans="1:61" ht="15" customHeight="1" x14ac:dyDescent="0.2">
      <c r="A12" s="1"/>
      <c r="B12" s="11"/>
      <c r="C12" s="11"/>
      <c r="D12" s="881" t="s">
        <v>132</v>
      </c>
      <c r="E12" s="881"/>
      <c r="F12" s="881"/>
      <c r="G12" s="881"/>
      <c r="H12" s="1"/>
      <c r="I12" s="1"/>
      <c r="J12" s="1"/>
      <c r="K12" s="1"/>
      <c r="L12" s="1"/>
      <c r="M12" s="1"/>
      <c r="N12" s="1"/>
      <c r="O12" s="1"/>
      <c r="P12" s="1"/>
      <c r="Q12" s="1"/>
      <c r="R12" s="17"/>
      <c r="S12" s="17"/>
      <c r="T12" s="17"/>
      <c r="U12" s="17"/>
      <c r="V12" s="17"/>
      <c r="W12" s="17"/>
      <c r="X12" s="17"/>
      <c r="Y12" s="17"/>
      <c r="Z12" s="17"/>
      <c r="AA12" s="17"/>
      <c r="AB12" s="18"/>
      <c r="AC12" s="18"/>
      <c r="AD12" s="1"/>
      <c r="AE12" s="878" t="s">
        <v>111</v>
      </c>
      <c r="AF12" s="878"/>
      <c r="AG12" s="878"/>
      <c r="AH12" s="878"/>
      <c r="AI12" s="878"/>
      <c r="AJ12" s="878"/>
      <c r="AK12" s="1"/>
      <c r="AL12" s="1"/>
      <c r="AM12" s="1"/>
      <c r="AN12" s="15"/>
      <c r="AO12" s="15"/>
      <c r="AP12" s="15"/>
      <c r="AQ12" s="1"/>
      <c r="AR12" s="1"/>
      <c r="AS12" s="1"/>
      <c r="AT12" s="1"/>
      <c r="AU12" s="1"/>
      <c r="AV12" s="1"/>
    </row>
    <row r="13" spans="1:61" ht="15" customHeight="1" x14ac:dyDescent="0.2">
      <c r="A13" s="1"/>
      <c r="B13" s="11"/>
      <c r="C13" s="11" t="s">
        <v>52</v>
      </c>
      <c r="D13" s="880" t="s">
        <v>133</v>
      </c>
      <c r="E13" s="880"/>
      <c r="F13" s="880"/>
      <c r="G13" s="880"/>
      <c r="H13" s="880"/>
      <c r="I13" s="880"/>
      <c r="J13" s="880"/>
      <c r="K13" s="880"/>
      <c r="L13" s="880"/>
      <c r="M13" s="880"/>
      <c r="N13" s="880"/>
      <c r="O13" s="880"/>
      <c r="P13" s="880"/>
      <c r="Q13" s="880"/>
      <c r="R13" s="880"/>
      <c r="S13" s="880"/>
      <c r="T13" s="880"/>
      <c r="U13" s="880"/>
      <c r="V13" s="880"/>
      <c r="W13" s="880"/>
      <c r="X13" s="880"/>
      <c r="Y13" s="17"/>
      <c r="Z13" s="17"/>
      <c r="AA13" s="17"/>
      <c r="AB13" s="18"/>
      <c r="AC13" s="18"/>
      <c r="AD13" s="33" t="s">
        <v>51</v>
      </c>
      <c r="AE13" s="878" t="s">
        <v>112</v>
      </c>
      <c r="AF13" s="878"/>
      <c r="AG13" s="878"/>
      <c r="AH13" s="878"/>
      <c r="AI13" s="878"/>
      <c r="AJ13" s="878"/>
      <c r="AK13" s="878"/>
      <c r="AL13" s="878"/>
      <c r="AM13" s="878"/>
      <c r="AN13" s="878"/>
      <c r="AO13" s="878"/>
      <c r="AP13" s="878"/>
      <c r="AQ13" s="878"/>
      <c r="AR13" s="878"/>
      <c r="AS13" s="878"/>
      <c r="AT13" s="878"/>
      <c r="AU13" s="878"/>
      <c r="AV13" s="878"/>
      <c r="AW13" s="878"/>
      <c r="AX13" s="878"/>
      <c r="AY13" s="878"/>
      <c r="AZ13" s="878"/>
    </row>
    <row r="14" spans="1:61" ht="15" customHeight="1" x14ac:dyDescent="0.2">
      <c r="A14" s="1"/>
      <c r="B14" s="11"/>
      <c r="C14" s="11"/>
      <c r="D14" s="880" t="s">
        <v>290</v>
      </c>
      <c r="E14" s="880"/>
      <c r="F14" s="880"/>
      <c r="G14" s="880"/>
      <c r="H14" s="880"/>
      <c r="I14" s="880"/>
      <c r="J14" s="880"/>
      <c r="K14" s="880"/>
      <c r="L14" s="880"/>
      <c r="M14" s="880"/>
      <c r="N14" s="880"/>
      <c r="O14" s="880"/>
      <c r="P14" s="880"/>
      <c r="Q14" s="880"/>
      <c r="R14" s="880"/>
      <c r="S14" s="880"/>
      <c r="T14" s="880"/>
      <c r="U14" s="880"/>
      <c r="V14" s="880"/>
      <c r="W14" s="880"/>
      <c r="X14" s="880"/>
      <c r="Y14" s="17"/>
      <c r="Z14" s="17"/>
      <c r="AA14" s="17"/>
      <c r="AB14" s="18"/>
      <c r="AC14" s="18"/>
      <c r="AD14" s="1"/>
      <c r="AE14" s="880" t="s">
        <v>113</v>
      </c>
      <c r="AF14" s="880"/>
      <c r="AG14" s="880"/>
      <c r="AH14" s="880"/>
      <c r="AI14" s="880"/>
      <c r="AJ14" s="880"/>
      <c r="AK14" s="880"/>
      <c r="AL14" s="880"/>
      <c r="AM14" s="880"/>
      <c r="AN14" s="880"/>
      <c r="AO14" s="880"/>
      <c r="AP14" s="880"/>
      <c r="AQ14" s="880"/>
      <c r="AR14" s="880"/>
      <c r="AS14" s="880"/>
      <c r="AT14" s="880"/>
      <c r="AU14" s="880"/>
      <c r="AV14" s="880"/>
      <c r="AW14" s="880"/>
      <c r="AX14" s="880"/>
      <c r="AY14" s="880"/>
      <c r="AZ14" s="880"/>
    </row>
    <row r="15" spans="1:61" ht="15" customHeight="1" x14ac:dyDescent="0.2">
      <c r="A15" s="1"/>
      <c r="B15" s="11"/>
      <c r="C15" s="11"/>
      <c r="D15" s="880" t="s">
        <v>99</v>
      </c>
      <c r="E15" s="880"/>
      <c r="F15" s="880"/>
      <c r="G15" s="880"/>
      <c r="H15" s="880"/>
      <c r="I15" s="880"/>
      <c r="J15" s="880"/>
      <c r="K15" s="880"/>
      <c r="L15" s="880"/>
      <c r="M15" s="880"/>
      <c r="N15" s="880"/>
      <c r="O15" s="880"/>
      <c r="P15" s="880"/>
      <c r="Q15" s="880"/>
      <c r="R15" s="880"/>
      <c r="S15" s="880"/>
      <c r="T15" s="880"/>
      <c r="U15" s="880"/>
      <c r="V15" s="880"/>
      <c r="W15" s="880"/>
      <c r="X15" s="880"/>
      <c r="Y15" s="17"/>
      <c r="Z15" s="17"/>
      <c r="AA15" s="17"/>
      <c r="AB15" s="18"/>
      <c r="AC15" s="18"/>
      <c r="AD15" s="1"/>
      <c r="AE15" s="878" t="s">
        <v>115</v>
      </c>
      <c r="AF15" s="878"/>
      <c r="AG15" s="878"/>
      <c r="AH15" s="878"/>
      <c r="AI15" s="878"/>
      <c r="AJ15" s="878"/>
      <c r="AK15" s="878"/>
      <c r="AL15" s="878"/>
      <c r="AM15" s="878"/>
      <c r="AN15" s="878"/>
      <c r="AO15" s="878"/>
      <c r="AP15" s="878"/>
      <c r="AQ15" s="878"/>
      <c r="AR15" s="878"/>
      <c r="AS15" s="878"/>
      <c r="AT15" s="878"/>
      <c r="AU15" s="878"/>
      <c r="AV15" s="878"/>
      <c r="AW15" s="878"/>
      <c r="AX15" s="878"/>
      <c r="AY15" s="878"/>
      <c r="AZ15" s="878"/>
    </row>
    <row r="16" spans="1:61" ht="15" customHeight="1" x14ac:dyDescent="0.2">
      <c r="A16" s="1"/>
      <c r="B16" s="11"/>
      <c r="C16" s="11"/>
      <c r="D16" s="885" t="s">
        <v>100</v>
      </c>
      <c r="E16" s="885"/>
      <c r="F16" s="885"/>
      <c r="G16" s="885"/>
      <c r="H16" s="885"/>
      <c r="I16" s="885"/>
      <c r="J16" s="885"/>
      <c r="K16" s="885"/>
      <c r="L16" s="885"/>
      <c r="M16" s="885"/>
      <c r="N16" s="885"/>
      <c r="O16" s="885"/>
      <c r="P16" s="885"/>
      <c r="Q16" s="885"/>
      <c r="R16" s="885"/>
      <c r="S16" s="885"/>
      <c r="T16" s="885"/>
      <c r="U16" s="885"/>
      <c r="V16" s="885"/>
      <c r="W16" s="885"/>
      <c r="X16" s="885"/>
      <c r="Y16" s="17"/>
      <c r="Z16" s="17"/>
      <c r="AA16" s="17"/>
      <c r="AB16" s="18"/>
      <c r="AC16" s="18"/>
      <c r="AD16" s="1"/>
      <c r="AE16" s="878" t="s">
        <v>114</v>
      </c>
      <c r="AF16" s="878"/>
      <c r="AG16" s="878"/>
      <c r="AH16" s="878"/>
      <c r="AI16" s="878"/>
      <c r="AJ16" s="878"/>
      <c r="AK16" s="878"/>
      <c r="AL16" s="878"/>
      <c r="AM16" s="878"/>
      <c r="AN16" s="878"/>
      <c r="AO16" s="878"/>
      <c r="AP16" s="878"/>
      <c r="AQ16" s="878"/>
      <c r="AR16" s="1"/>
      <c r="AS16" s="1"/>
      <c r="AT16" s="1"/>
      <c r="AU16" s="1"/>
      <c r="AV16" s="1"/>
      <c r="AW16" s="1"/>
      <c r="AX16" s="1"/>
      <c r="AY16" s="1"/>
      <c r="AZ16" s="1"/>
    </row>
    <row r="17" spans="1:61" ht="15" customHeight="1" x14ac:dyDescent="0.2">
      <c r="A17" s="1"/>
      <c r="B17" s="11"/>
      <c r="C17" s="11" t="s">
        <v>54</v>
      </c>
      <c r="D17" s="878" t="s">
        <v>140</v>
      </c>
      <c r="E17" s="878"/>
      <c r="F17" s="878"/>
      <c r="G17" s="878"/>
      <c r="H17" s="878"/>
      <c r="I17" s="878"/>
      <c r="J17" s="878"/>
      <c r="K17" s="878"/>
      <c r="L17" s="878"/>
      <c r="M17" s="878"/>
      <c r="N17" s="878"/>
      <c r="O17" s="878"/>
      <c r="P17" s="878"/>
      <c r="Q17" s="878"/>
      <c r="R17" s="878"/>
      <c r="S17" s="878"/>
      <c r="T17" s="878"/>
      <c r="U17" s="878"/>
      <c r="V17" s="878"/>
      <c r="W17" s="878"/>
      <c r="X17" s="878"/>
      <c r="Y17" s="1"/>
      <c r="Z17" s="1"/>
      <c r="AA17" s="1"/>
      <c r="AB17" s="11"/>
      <c r="AC17" s="11"/>
      <c r="AD17" s="1"/>
      <c r="AE17" s="1"/>
      <c r="AF17" s="1"/>
      <c r="AG17" s="1"/>
      <c r="AH17" s="1"/>
      <c r="AI17" s="1"/>
      <c r="AJ17" s="1"/>
      <c r="AK17" s="1"/>
      <c r="AL17" s="1"/>
      <c r="AM17" s="1"/>
      <c r="AN17" s="1"/>
      <c r="AO17" s="1"/>
      <c r="AP17" s="1"/>
      <c r="AQ17" s="1"/>
      <c r="AR17" s="1"/>
      <c r="AS17" s="1"/>
      <c r="AT17" s="1"/>
      <c r="AU17" s="1"/>
      <c r="AV17" s="1"/>
      <c r="AW17" s="1"/>
      <c r="AX17" s="1"/>
      <c r="AY17" s="1"/>
      <c r="AZ17" s="1"/>
    </row>
    <row r="18" spans="1:61" ht="15" customHeight="1" x14ac:dyDescent="0.2">
      <c r="A18" s="1"/>
      <c r="B18" s="11"/>
      <c r="C18" s="11"/>
      <c r="D18" s="878" t="s">
        <v>53</v>
      </c>
      <c r="E18" s="878"/>
      <c r="F18" s="878"/>
      <c r="G18" s="878"/>
      <c r="H18" s="878"/>
      <c r="I18" s="878"/>
      <c r="J18" s="878"/>
      <c r="K18" s="878"/>
      <c r="L18" s="878"/>
      <c r="M18" s="878"/>
      <c r="N18" s="878"/>
      <c r="O18" s="878"/>
      <c r="P18" s="878"/>
      <c r="Q18" s="878"/>
      <c r="R18" s="878"/>
      <c r="S18" s="878"/>
      <c r="T18" s="878"/>
      <c r="U18" s="878"/>
      <c r="V18" s="1"/>
      <c r="W18" s="1"/>
      <c r="X18" s="1"/>
      <c r="Y18" s="1"/>
      <c r="Z18" s="1"/>
      <c r="AA18" s="1"/>
      <c r="AB18" s="11"/>
      <c r="AC18" s="11"/>
      <c r="AD18" s="32"/>
      <c r="AE18" s="32"/>
      <c r="AF18" s="32"/>
      <c r="AG18" s="32"/>
      <c r="AH18" s="32"/>
      <c r="AI18" s="32"/>
      <c r="AJ18" s="32"/>
      <c r="AK18" s="32"/>
      <c r="AL18" s="32"/>
      <c r="AM18" s="32"/>
      <c r="AN18" s="32"/>
      <c r="AO18" s="32"/>
      <c r="AP18" s="32"/>
      <c r="AQ18" s="32"/>
      <c r="AR18" s="32"/>
      <c r="AS18" s="32"/>
      <c r="AT18" s="32"/>
      <c r="AU18" s="32"/>
      <c r="AV18" s="32"/>
      <c r="AW18" s="32"/>
      <c r="AX18" s="32"/>
      <c r="AY18" s="32"/>
      <c r="AZ18" s="32"/>
    </row>
    <row r="19" spans="1:61" ht="15" customHeight="1" x14ac:dyDescent="0.2">
      <c r="A19" s="1"/>
      <c r="B19" s="11"/>
      <c r="C19" s="11" t="s">
        <v>56</v>
      </c>
      <c r="D19" s="878" t="s">
        <v>144</v>
      </c>
      <c r="E19" s="878"/>
      <c r="F19" s="878"/>
      <c r="G19" s="878"/>
      <c r="H19" s="878"/>
      <c r="I19" s="878"/>
      <c r="J19" s="878"/>
      <c r="K19" s="878"/>
      <c r="L19" s="878"/>
      <c r="M19" s="878"/>
      <c r="N19" s="878"/>
      <c r="O19" s="878"/>
      <c r="P19" s="878"/>
      <c r="Q19" s="878"/>
      <c r="R19" s="878"/>
      <c r="S19" s="878"/>
      <c r="T19" s="878"/>
      <c r="U19" s="878"/>
      <c r="V19" s="878"/>
      <c r="W19" s="878"/>
      <c r="X19" s="878"/>
      <c r="Y19" s="1"/>
      <c r="Z19" s="1"/>
      <c r="AA19" s="1"/>
      <c r="AB19" s="11"/>
      <c r="AC19" s="11"/>
      <c r="AD19" s="32"/>
      <c r="AE19" s="32"/>
      <c r="AF19" s="32"/>
      <c r="AG19" s="32"/>
      <c r="AH19" s="32"/>
      <c r="AI19" s="32"/>
      <c r="AJ19" s="32"/>
      <c r="AK19" s="32"/>
      <c r="AL19" s="32"/>
      <c r="AM19" s="32"/>
      <c r="AN19" s="32"/>
      <c r="AO19" s="32"/>
      <c r="AP19" s="32"/>
      <c r="AQ19" s="32"/>
      <c r="AR19" s="32"/>
      <c r="AS19" s="32"/>
      <c r="AT19" s="32"/>
      <c r="AU19" s="32"/>
      <c r="AV19" s="32"/>
      <c r="AW19" s="32"/>
      <c r="AX19" s="32"/>
      <c r="AY19" s="32"/>
      <c r="AZ19" s="32"/>
    </row>
    <row r="20" spans="1:61" ht="15" customHeight="1" x14ac:dyDescent="0.2">
      <c r="A20" s="1"/>
      <c r="B20" s="11"/>
      <c r="C20" s="11"/>
      <c r="D20" s="878" t="s">
        <v>101</v>
      </c>
      <c r="E20" s="878"/>
      <c r="F20" s="878"/>
      <c r="G20" s="878"/>
      <c r="H20" s="878"/>
      <c r="I20" s="878"/>
      <c r="J20" s="878"/>
      <c r="K20" s="878"/>
      <c r="L20" s="878"/>
      <c r="M20" s="878"/>
      <c r="N20" s="878"/>
      <c r="O20" s="878"/>
      <c r="P20" s="878"/>
      <c r="Q20" s="878"/>
      <c r="R20" s="878"/>
      <c r="S20" s="878"/>
      <c r="T20" s="878"/>
      <c r="U20" s="878"/>
      <c r="V20" s="878"/>
      <c r="W20" s="878"/>
      <c r="X20" s="878"/>
      <c r="Y20" s="1"/>
      <c r="Z20" s="1"/>
      <c r="AA20" s="1"/>
      <c r="AB20" s="11"/>
      <c r="AC20" s="11"/>
      <c r="AD20" s="1"/>
      <c r="BG20" s="3"/>
      <c r="BH20" s="3"/>
    </row>
    <row r="21" spans="1:61" ht="15" customHeight="1" x14ac:dyDescent="0.2">
      <c r="A21" s="1"/>
      <c r="B21" s="11"/>
      <c r="C21" s="11"/>
      <c r="D21" s="878" t="s">
        <v>55</v>
      </c>
      <c r="E21" s="878"/>
      <c r="F21" s="878"/>
      <c r="G21" s="878"/>
      <c r="H21" s="878"/>
      <c r="I21" s="878"/>
      <c r="J21" s="878"/>
      <c r="K21" s="1"/>
      <c r="L21" s="1"/>
      <c r="M21" s="1"/>
      <c r="N21" s="1"/>
      <c r="O21" s="1"/>
      <c r="P21" s="1"/>
      <c r="Q21" s="1"/>
      <c r="R21" s="1"/>
      <c r="S21" s="1"/>
      <c r="T21" s="1"/>
      <c r="U21" s="1"/>
      <c r="V21" s="1"/>
      <c r="W21" s="1"/>
      <c r="X21" s="1"/>
      <c r="Y21" s="1"/>
      <c r="Z21" s="1"/>
      <c r="AA21" s="1"/>
      <c r="AB21" s="11"/>
      <c r="AC21" s="11"/>
      <c r="AD21" s="1"/>
    </row>
    <row r="22" spans="1:61" ht="15" customHeight="1" x14ac:dyDescent="0.2">
      <c r="A22" s="1"/>
      <c r="B22" s="11"/>
      <c r="C22" s="11" t="s">
        <v>57</v>
      </c>
      <c r="D22" s="878" t="s">
        <v>141</v>
      </c>
      <c r="E22" s="878"/>
      <c r="F22" s="878"/>
      <c r="G22" s="878"/>
      <c r="H22" s="878"/>
      <c r="I22" s="878"/>
      <c r="J22" s="878"/>
      <c r="K22" s="878"/>
      <c r="L22" s="878"/>
      <c r="M22" s="878"/>
      <c r="N22" s="878"/>
      <c r="O22" s="878"/>
      <c r="P22" s="878"/>
      <c r="Q22" s="878"/>
      <c r="R22" s="878"/>
      <c r="S22" s="878"/>
      <c r="T22" s="878"/>
      <c r="U22" s="878"/>
      <c r="V22" s="878"/>
      <c r="W22" s="878"/>
      <c r="X22" s="878"/>
      <c r="Y22" s="1"/>
      <c r="Z22" s="1"/>
      <c r="AA22" s="1"/>
      <c r="AB22" s="11"/>
      <c r="AC22" s="11"/>
      <c r="AD22" s="32"/>
    </row>
    <row r="23" spans="1:61" ht="15" customHeight="1" x14ac:dyDescent="0.2">
      <c r="A23" s="1"/>
      <c r="B23" s="11"/>
      <c r="C23" s="11"/>
      <c r="D23" s="878" t="s">
        <v>61</v>
      </c>
      <c r="E23" s="878"/>
      <c r="F23" s="878"/>
      <c r="G23" s="878"/>
      <c r="H23" s="878"/>
      <c r="I23" s="886"/>
      <c r="J23" s="886"/>
      <c r="K23" s="1"/>
      <c r="L23" s="1"/>
      <c r="M23" s="1"/>
      <c r="N23" s="1"/>
      <c r="O23" s="1"/>
      <c r="P23" s="1"/>
      <c r="Q23" s="1"/>
      <c r="R23" s="1"/>
      <c r="S23" s="1"/>
      <c r="T23" s="1"/>
      <c r="U23" s="1"/>
      <c r="V23" s="1"/>
      <c r="W23" s="1"/>
      <c r="X23" s="1"/>
      <c r="Y23" s="1"/>
      <c r="Z23" s="1"/>
      <c r="AA23" s="1"/>
      <c r="AB23" s="11"/>
      <c r="AC23" s="11"/>
      <c r="AD23" s="32"/>
    </row>
    <row r="24" spans="1:61" ht="15" customHeight="1" x14ac:dyDescent="0.2">
      <c r="A24" s="1"/>
      <c r="B24" s="11"/>
      <c r="C24" s="11" t="s">
        <v>58</v>
      </c>
      <c r="D24" s="878" t="s">
        <v>142</v>
      </c>
      <c r="E24" s="878"/>
      <c r="F24" s="878"/>
      <c r="G24" s="878"/>
      <c r="H24" s="878"/>
      <c r="I24" s="878"/>
      <c r="J24" s="878"/>
      <c r="K24" s="878"/>
      <c r="L24" s="878"/>
      <c r="M24" s="878"/>
      <c r="N24" s="878"/>
      <c r="O24" s="878"/>
      <c r="P24" s="878"/>
      <c r="Q24" s="878"/>
      <c r="R24" s="878"/>
      <c r="S24" s="878"/>
      <c r="T24" s="878"/>
      <c r="U24" s="878"/>
      <c r="V24" s="878"/>
      <c r="W24" s="878"/>
      <c r="X24" s="878"/>
      <c r="Y24" s="1"/>
      <c r="Z24" s="1"/>
      <c r="AA24" s="1"/>
      <c r="AB24" s="11"/>
      <c r="BA24" s="19"/>
      <c r="BB24" s="20"/>
      <c r="BC24" s="20"/>
      <c r="BD24" s="20"/>
      <c r="BE24" s="20"/>
      <c r="BF24" s="20"/>
      <c r="BG24" s="20"/>
      <c r="BH24" s="20"/>
      <c r="BI24" s="20"/>
    </row>
    <row r="25" spans="1:61" ht="15" customHeight="1" x14ac:dyDescent="0.2">
      <c r="A25" s="1"/>
      <c r="B25" s="11"/>
      <c r="C25" s="11"/>
      <c r="D25" s="878" t="s">
        <v>134</v>
      </c>
      <c r="E25" s="878"/>
      <c r="F25" s="878"/>
      <c r="G25" s="878"/>
      <c r="H25" s="878"/>
      <c r="I25" s="878"/>
      <c r="J25" s="878"/>
      <c r="K25" s="878"/>
      <c r="L25" s="878"/>
      <c r="M25" s="1"/>
      <c r="N25" s="1"/>
      <c r="O25" s="1"/>
      <c r="P25" s="1"/>
      <c r="Q25" s="1"/>
      <c r="R25" s="1"/>
      <c r="S25" s="1"/>
      <c r="T25" s="1"/>
      <c r="U25" s="1"/>
      <c r="V25" s="1"/>
      <c r="W25" s="1"/>
      <c r="X25" s="1"/>
      <c r="Y25" s="1"/>
      <c r="Z25" s="1"/>
      <c r="AA25" s="1"/>
      <c r="AB25" s="11"/>
      <c r="AC25" s="11"/>
      <c r="BA25" s="19"/>
      <c r="BB25" s="20"/>
      <c r="BC25" s="20"/>
      <c r="BD25" s="20"/>
      <c r="BE25" s="20"/>
      <c r="BF25" s="20"/>
      <c r="BG25" s="20"/>
      <c r="BH25" s="20"/>
      <c r="BI25" s="20"/>
    </row>
    <row r="26" spans="1:61" ht="15" customHeight="1" x14ac:dyDescent="0.2">
      <c r="A26" s="1"/>
      <c r="B26" s="11"/>
      <c r="C26" s="11" t="s">
        <v>86</v>
      </c>
      <c r="D26" s="878" t="s">
        <v>143</v>
      </c>
      <c r="E26" s="878"/>
      <c r="F26" s="878"/>
      <c r="G26" s="878"/>
      <c r="H26" s="878"/>
      <c r="I26" s="878"/>
      <c r="J26" s="878"/>
      <c r="K26" s="878"/>
      <c r="L26" s="878"/>
      <c r="M26" s="878"/>
      <c r="N26" s="878"/>
      <c r="O26" s="878"/>
      <c r="P26" s="878"/>
      <c r="Q26" s="878"/>
      <c r="R26" s="878"/>
      <c r="S26" s="878"/>
      <c r="T26" s="878"/>
      <c r="U26" s="878"/>
      <c r="V26" s="878"/>
      <c r="W26" s="878"/>
      <c r="X26" s="878"/>
      <c r="Y26" s="1"/>
      <c r="Z26" s="1"/>
      <c r="AA26" s="1"/>
      <c r="AB26" s="11"/>
      <c r="AC26" s="26"/>
      <c r="BA26" s="21"/>
      <c r="BB26" s="21"/>
      <c r="BC26" s="21"/>
      <c r="BD26" s="21"/>
      <c r="BE26" s="21"/>
      <c r="BF26" s="21"/>
      <c r="BG26" s="21"/>
      <c r="BH26" s="21"/>
      <c r="BI26" s="21"/>
    </row>
    <row r="27" spans="1:61" ht="15" customHeight="1" x14ac:dyDescent="0.2">
      <c r="A27" s="1"/>
      <c r="B27" s="11"/>
      <c r="C27" s="11"/>
      <c r="D27" s="881" t="s">
        <v>102</v>
      </c>
      <c r="E27" s="881"/>
      <c r="F27" s="881"/>
      <c r="G27" s="881"/>
      <c r="H27" s="881"/>
      <c r="I27" s="1"/>
      <c r="J27" s="22"/>
      <c r="K27" s="22"/>
      <c r="L27" s="22"/>
      <c r="M27" s="22"/>
      <c r="N27" s="22"/>
      <c r="O27" s="22"/>
      <c r="P27" s="22"/>
      <c r="Q27" s="22"/>
      <c r="R27" s="22"/>
      <c r="S27" s="22"/>
      <c r="T27" s="22"/>
      <c r="U27" s="22"/>
      <c r="V27" s="22"/>
      <c r="W27" s="22"/>
      <c r="X27" s="22"/>
      <c r="Y27" s="22"/>
      <c r="Z27" s="22"/>
      <c r="AA27" s="22"/>
      <c r="AB27" s="23"/>
      <c r="AC27" s="23"/>
    </row>
    <row r="28" spans="1:61" ht="15" customHeight="1" x14ac:dyDescent="0.2">
      <c r="A28" s="1"/>
      <c r="B28" s="11"/>
      <c r="C28" s="11"/>
      <c r="D28" s="878"/>
      <c r="E28" s="878"/>
      <c r="F28" s="878"/>
      <c r="G28" s="878"/>
      <c r="H28" s="878"/>
      <c r="I28" s="878"/>
      <c r="J28" s="878"/>
      <c r="K28" s="878"/>
      <c r="L28" s="878"/>
      <c r="M28" s="878"/>
      <c r="N28" s="878"/>
      <c r="O28" s="878"/>
      <c r="P28" s="878"/>
      <c r="Q28" s="878"/>
      <c r="R28" s="878"/>
      <c r="S28" s="878"/>
      <c r="T28" s="878"/>
      <c r="U28" s="878"/>
      <c r="V28" s="878"/>
      <c r="W28" s="878"/>
      <c r="X28" s="878"/>
      <c r="Y28" s="1"/>
      <c r="Z28" s="1"/>
      <c r="AA28" s="1"/>
      <c r="AB28" s="11"/>
      <c r="AC28" s="2"/>
    </row>
    <row r="29" spans="1:61" ht="15" customHeight="1" x14ac:dyDescent="0.2">
      <c r="A29" s="1"/>
      <c r="B29" s="11"/>
      <c r="C29" s="884"/>
      <c r="D29" s="884"/>
      <c r="E29" s="884"/>
      <c r="F29" s="884"/>
      <c r="G29" s="884"/>
      <c r="H29" s="1"/>
      <c r="I29" s="1"/>
      <c r="J29" s="1"/>
      <c r="K29" s="1"/>
      <c r="L29" s="1"/>
      <c r="M29" s="1"/>
      <c r="N29" s="1"/>
      <c r="O29" s="1"/>
      <c r="P29" s="1"/>
      <c r="Q29" s="1"/>
      <c r="R29" s="1"/>
      <c r="S29" s="1"/>
      <c r="T29" s="1"/>
      <c r="U29" s="1"/>
      <c r="V29" s="1"/>
      <c r="W29" s="1"/>
      <c r="X29" s="1"/>
      <c r="Y29" s="1"/>
      <c r="Z29" s="1"/>
      <c r="AA29" s="1"/>
      <c r="AB29" s="11"/>
      <c r="AC29" s="2"/>
    </row>
    <row r="30" spans="1:61" ht="15" customHeight="1" x14ac:dyDescent="0.2">
      <c r="A30" s="1"/>
      <c r="B30" s="11"/>
      <c r="C30" s="18"/>
      <c r="D30" s="17"/>
      <c r="E30" s="17"/>
      <c r="F30" s="17"/>
      <c r="G30" s="17"/>
      <c r="H30" s="1"/>
      <c r="I30" s="1"/>
      <c r="J30" s="1"/>
      <c r="K30" s="1"/>
      <c r="L30" s="1"/>
      <c r="M30" s="1"/>
      <c r="N30" s="1"/>
      <c r="O30" s="1"/>
      <c r="P30" s="1"/>
      <c r="Q30" s="1"/>
      <c r="R30" s="1"/>
      <c r="S30" s="1"/>
      <c r="T30" s="25"/>
      <c r="U30" s="25"/>
      <c r="V30" s="25"/>
      <c r="W30" s="25"/>
      <c r="X30" s="25"/>
      <c r="Y30" s="25"/>
      <c r="Z30" s="25"/>
      <c r="AA30" s="25"/>
      <c r="AB30" s="26"/>
      <c r="AC30" s="2"/>
    </row>
    <row r="31" spans="1:61" ht="15" customHeight="1" x14ac:dyDescent="0.2">
      <c r="A31" s="1"/>
      <c r="B31" s="11"/>
      <c r="C31" s="18"/>
      <c r="D31" s="17"/>
      <c r="E31" s="17"/>
      <c r="F31" s="17"/>
      <c r="G31" s="17"/>
      <c r="H31" s="1"/>
      <c r="I31" s="1"/>
      <c r="J31" s="1"/>
      <c r="K31" s="1"/>
      <c r="L31" s="1"/>
      <c r="M31" s="1"/>
      <c r="N31" s="1"/>
      <c r="O31" s="1"/>
      <c r="P31" s="1"/>
      <c r="Q31" s="1"/>
      <c r="R31" s="1"/>
      <c r="S31" s="25"/>
      <c r="T31" s="25"/>
      <c r="U31" s="25"/>
      <c r="V31" s="25"/>
      <c r="W31" s="25"/>
      <c r="X31" s="883"/>
      <c r="Y31" s="883"/>
      <c r="Z31" s="883"/>
      <c r="AA31" s="883"/>
      <c r="AB31" s="883"/>
      <c r="AC31" s="883"/>
      <c r="AE31" s="1"/>
      <c r="AF31" s="1"/>
      <c r="AG31" s="1"/>
      <c r="AH31" s="1"/>
      <c r="AI31" s="1"/>
      <c r="AJ31" s="1"/>
      <c r="AK31" s="1"/>
      <c r="AL31" s="24"/>
      <c r="AM31" s="24"/>
      <c r="AN31" s="1"/>
      <c r="AO31" s="1"/>
      <c r="AP31" s="1"/>
      <c r="AQ31" s="1"/>
      <c r="AR31" s="1"/>
      <c r="AS31" s="1"/>
      <c r="AT31" s="1"/>
      <c r="AU31" s="1"/>
      <c r="AV31" s="1"/>
    </row>
    <row r="32" spans="1:61" ht="15" customHeight="1" x14ac:dyDescent="0.2">
      <c r="A32" s="1"/>
      <c r="B32" s="11"/>
      <c r="C32" s="18"/>
      <c r="D32" s="17"/>
      <c r="E32" s="17"/>
      <c r="F32" s="17"/>
      <c r="G32" s="17"/>
      <c r="H32" s="1"/>
      <c r="I32" s="1"/>
      <c r="J32" s="1"/>
      <c r="K32" s="1"/>
      <c r="L32" s="1"/>
      <c r="M32" s="1"/>
      <c r="N32" s="1"/>
      <c r="O32" s="1"/>
      <c r="P32" s="1"/>
      <c r="Q32" s="1"/>
      <c r="R32" s="1"/>
      <c r="S32" s="25"/>
      <c r="T32" s="25"/>
      <c r="U32" s="25"/>
      <c r="V32" s="25"/>
      <c r="W32" s="25"/>
      <c r="X32" s="883"/>
      <c r="Y32" s="883"/>
      <c r="Z32" s="883"/>
      <c r="AA32" s="883"/>
      <c r="AB32" s="883"/>
      <c r="AC32" s="883"/>
      <c r="AD32" s="1"/>
      <c r="AE32" s="1"/>
      <c r="AF32" s="1"/>
      <c r="AG32" s="1"/>
      <c r="AH32" s="1"/>
      <c r="AI32" s="1"/>
      <c r="AJ32" s="1"/>
      <c r="AK32" s="1"/>
      <c r="AL32" s="24"/>
      <c r="AM32" s="24"/>
      <c r="AN32" s="1"/>
      <c r="AO32" s="1"/>
      <c r="AP32" s="1"/>
      <c r="AQ32" s="1"/>
      <c r="AR32" s="1"/>
      <c r="AS32" s="1"/>
      <c r="AT32" s="1"/>
      <c r="AU32" s="1"/>
      <c r="AV32" s="1"/>
    </row>
    <row r="33" spans="1:51" ht="15" customHeight="1" x14ac:dyDescent="0.2">
      <c r="A33" s="1"/>
      <c r="B33" s="11"/>
      <c r="C33" s="11"/>
      <c r="D33" s="1"/>
      <c r="E33" s="1"/>
      <c r="F33" s="1"/>
      <c r="G33" s="1"/>
      <c r="H33" s="1"/>
      <c r="I33" s="1"/>
      <c r="J33" s="1"/>
      <c r="K33" s="1"/>
      <c r="L33" s="1"/>
      <c r="M33" s="1"/>
      <c r="N33" s="1"/>
      <c r="O33" s="1"/>
      <c r="P33" s="1"/>
      <c r="Q33" s="1"/>
      <c r="R33" s="1"/>
      <c r="S33" s="1"/>
      <c r="T33" s="25"/>
      <c r="U33" s="25"/>
      <c r="V33" s="25"/>
      <c r="W33" s="25"/>
      <c r="X33" s="25"/>
      <c r="Y33" s="25"/>
      <c r="Z33" s="25"/>
      <c r="AA33" s="25"/>
      <c r="AB33" s="26"/>
      <c r="AC33" s="26"/>
      <c r="AD33" s="1"/>
      <c r="AE33" s="1"/>
      <c r="AF33" s="1"/>
      <c r="AG33" s="1"/>
      <c r="AH33" s="1"/>
      <c r="AI33" s="1"/>
      <c r="AJ33" s="1"/>
      <c r="AK33" s="1"/>
      <c r="AL33" s="24"/>
      <c r="AM33" s="24"/>
      <c r="AN33" s="1"/>
      <c r="AO33" s="1"/>
      <c r="AP33" s="1"/>
      <c r="AQ33" s="1"/>
      <c r="AR33" s="1"/>
      <c r="AS33" s="1"/>
      <c r="AT33" s="1"/>
      <c r="AU33" s="1"/>
      <c r="AV33" s="1"/>
    </row>
    <row r="34" spans="1:51" ht="15" customHeight="1" x14ac:dyDescent="0.2">
      <c r="A34" s="1"/>
      <c r="B34" s="11"/>
      <c r="C34" s="11"/>
      <c r="D34" s="1"/>
      <c r="E34" s="1"/>
      <c r="F34" s="1"/>
      <c r="G34" s="1"/>
      <c r="H34" s="1"/>
      <c r="I34" s="1"/>
      <c r="J34" s="1"/>
      <c r="K34" s="1"/>
      <c r="L34" s="1"/>
      <c r="M34" s="1"/>
      <c r="N34" s="1"/>
      <c r="O34" s="1"/>
      <c r="P34" s="1"/>
      <c r="Q34" s="1"/>
      <c r="R34" s="1"/>
      <c r="S34" s="25"/>
      <c r="T34" s="25"/>
      <c r="U34" s="25"/>
      <c r="V34" s="25"/>
      <c r="W34" s="25"/>
      <c r="X34" s="25"/>
      <c r="Y34" s="25"/>
      <c r="Z34" s="25"/>
      <c r="AA34" s="25"/>
      <c r="AB34" s="26"/>
      <c r="AC34" s="26"/>
      <c r="AD34" s="1"/>
      <c r="AE34" s="1"/>
      <c r="AF34" s="1"/>
      <c r="AG34" s="1"/>
      <c r="AH34" s="1"/>
      <c r="AI34" s="1"/>
      <c r="AJ34" s="1"/>
      <c r="AK34" s="1"/>
      <c r="AL34" s="1"/>
      <c r="AM34" s="1"/>
      <c r="AN34" s="1"/>
      <c r="AO34" s="1"/>
      <c r="AP34" s="1"/>
      <c r="AQ34" s="1"/>
      <c r="AR34" s="1"/>
      <c r="AS34" s="1"/>
      <c r="AT34" s="1"/>
      <c r="AU34" s="1"/>
      <c r="AV34" s="1"/>
    </row>
    <row r="35" spans="1:51" ht="15" customHeight="1" x14ac:dyDescent="0.2">
      <c r="S35" s="27"/>
      <c r="T35" s="27"/>
      <c r="U35" s="27"/>
      <c r="V35" s="27"/>
      <c r="W35" s="27"/>
      <c r="X35" s="27"/>
      <c r="Y35" s="27"/>
      <c r="Z35" s="27"/>
      <c r="AA35" s="27"/>
      <c r="AB35" s="28"/>
      <c r="AC35" s="28"/>
    </row>
    <row r="37" spans="1:51" ht="15" customHeight="1" x14ac:dyDescent="0.2">
      <c r="AE37" s="4"/>
    </row>
    <row r="39" spans="1:51" ht="15" customHeight="1" x14ac:dyDescent="0.2">
      <c r="C39" s="29"/>
      <c r="D39" s="3"/>
      <c r="E39" s="3"/>
      <c r="F39" s="3"/>
      <c r="G39" s="3"/>
      <c r="H39" s="3"/>
      <c r="I39" s="3"/>
    </row>
    <row r="40" spans="1:51" ht="15" customHeight="1" x14ac:dyDescent="0.2">
      <c r="C40" s="29"/>
      <c r="D40" s="3"/>
      <c r="E40" s="3"/>
      <c r="F40" s="3"/>
      <c r="G40" s="3"/>
      <c r="H40" s="3"/>
      <c r="I40" s="3"/>
      <c r="AN40" s="19"/>
      <c r="AO40" s="19"/>
      <c r="AP40" s="19"/>
      <c r="AQ40" s="19"/>
      <c r="AR40" s="19"/>
      <c r="AS40" s="19"/>
      <c r="AT40" s="19"/>
      <c r="AU40" s="19"/>
      <c r="AV40" s="19"/>
      <c r="AW40" s="19"/>
      <c r="AX40" s="19"/>
      <c r="AY40" s="19"/>
    </row>
    <row r="41" spans="1:51" ht="15" customHeight="1" x14ac:dyDescent="0.2">
      <c r="C41" s="29"/>
      <c r="D41" s="3"/>
      <c r="E41" s="3"/>
      <c r="F41" s="3"/>
      <c r="G41" s="3"/>
      <c r="H41" s="3"/>
      <c r="I41" s="3"/>
      <c r="AN41" s="19"/>
      <c r="AO41" s="19"/>
      <c r="AP41" s="19"/>
      <c r="AQ41" s="19"/>
      <c r="AR41" s="19"/>
      <c r="AS41" s="19"/>
      <c r="AT41" s="19"/>
      <c r="AU41" s="19"/>
      <c r="AV41" s="19"/>
      <c r="AW41" s="19"/>
      <c r="AX41" s="19"/>
      <c r="AY41" s="19"/>
    </row>
    <row r="42" spans="1:51" ht="15" customHeight="1" x14ac:dyDescent="0.2">
      <c r="AN42" s="19"/>
      <c r="AO42" s="19"/>
      <c r="AP42" s="19"/>
      <c r="AQ42" s="19"/>
      <c r="AR42" s="19"/>
      <c r="AS42" s="19"/>
      <c r="AT42" s="19"/>
      <c r="AU42" s="19"/>
      <c r="AV42" s="19"/>
      <c r="AW42" s="19"/>
      <c r="AX42" s="19"/>
      <c r="AY42" s="19"/>
    </row>
    <row r="44" spans="1:51" ht="15" customHeight="1" x14ac:dyDescent="0.2">
      <c r="U44" s="19"/>
      <c r="V44" s="19"/>
      <c r="W44" s="19"/>
      <c r="X44" s="30"/>
      <c r="Y44" s="30"/>
      <c r="Z44" s="30"/>
      <c r="AA44" s="30"/>
      <c r="AB44" s="31"/>
      <c r="AC44" s="31"/>
    </row>
    <row r="45" spans="1:51" ht="15" customHeight="1" x14ac:dyDescent="0.2">
      <c r="U45" s="19"/>
      <c r="V45" s="19"/>
      <c r="W45" s="19"/>
      <c r="X45" s="30"/>
      <c r="Y45" s="30"/>
      <c r="Z45" s="30"/>
      <c r="AA45" s="30"/>
      <c r="AB45" s="31"/>
      <c r="AC45" s="31"/>
    </row>
  </sheetData>
  <sheetProtection algorithmName="SHA-512" hashValue="kNoHjcXDvUzlm0URRzZ3j+CnvO0cw+HDCX2QKlYxmYFALFHz9xwEEyzNoNjZdBaVjwRMsoUlstejz/m3rkLWNw==" saltValue="3/KJTG9ghPlV6273k7ycrw==" spinCount="100000" sheet="1" objects="1" scenarios="1" selectLockedCells="1" selectUnlockedCells="1"/>
  <mergeCells count="40">
    <mergeCell ref="D3:X3"/>
    <mergeCell ref="AD3:AZ3"/>
    <mergeCell ref="D5:R5"/>
    <mergeCell ref="D6:X6"/>
    <mergeCell ref="AD5:AZ5"/>
    <mergeCell ref="D13:X13"/>
    <mergeCell ref="D7:I7"/>
    <mergeCell ref="D8:X8"/>
    <mergeCell ref="AE7:AZ7"/>
    <mergeCell ref="D9:Q9"/>
    <mergeCell ref="AE8:AZ8"/>
    <mergeCell ref="X31:AC32"/>
    <mergeCell ref="D27:H27"/>
    <mergeCell ref="D28:X28"/>
    <mergeCell ref="C29:G29"/>
    <mergeCell ref="D16:X16"/>
    <mergeCell ref="D26:X26"/>
    <mergeCell ref="D25:L25"/>
    <mergeCell ref="D21:J21"/>
    <mergeCell ref="D22:X22"/>
    <mergeCell ref="D24:X24"/>
    <mergeCell ref="D23:J23"/>
    <mergeCell ref="D17:X17"/>
    <mergeCell ref="D18:U18"/>
    <mergeCell ref="AE15:AZ15"/>
    <mergeCell ref="D19:X19"/>
    <mergeCell ref="D20:X20"/>
    <mergeCell ref="AD6:AP6"/>
    <mergeCell ref="AC4:AG4"/>
    <mergeCell ref="AE12:AJ12"/>
    <mergeCell ref="AE16:AQ16"/>
    <mergeCell ref="AE13:AZ13"/>
    <mergeCell ref="D14:X14"/>
    <mergeCell ref="D15:X15"/>
    <mergeCell ref="AE14:AZ14"/>
    <mergeCell ref="D10:X10"/>
    <mergeCell ref="D11:X11"/>
    <mergeCell ref="D12:G12"/>
    <mergeCell ref="AE11:AZ11"/>
    <mergeCell ref="AE10:AZ10"/>
  </mergeCells>
  <phoneticPr fontId="3"/>
  <pageMargins left="0.32" right="0.28999999999999998" top="1" bottom="0.79" header="0.51200000000000001" footer="0.51200000000000001"/>
  <pageSetup paperSize="9" scale="99" orientation="landscape"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vt:lpstr>
      <vt:lpstr>一括印刷用</vt:lpstr>
      <vt:lpstr>第１葉 </vt:lpstr>
      <vt:lpstr>第２葉</vt:lpstr>
      <vt:lpstr>第３葉</vt:lpstr>
      <vt:lpstr>第４葉 </vt:lpstr>
      <vt:lpstr>裏面</vt:lpstr>
      <vt:lpstr>一括印刷用!Print_Area</vt:lpstr>
      <vt:lpstr>'第１葉 '!Print_Area</vt:lpstr>
      <vt:lpstr>第２葉!Print_Area</vt:lpstr>
      <vt:lpstr>第３葉!Print_Area</vt:lpstr>
      <vt:lpstr>'第４葉 '!Print_Area</vt:lpstr>
      <vt:lpstr>入力!Print_Area</vt:lpstr>
      <vt:lpstr>一括印刷用!Print_Titles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2016-02-01T11:08:38Z</dcterms:created>
  <dcterms:modified xsi:type="dcterms:W3CDTF">2022-01-31T01:17:29Z</dcterms:modified>
</cp:coreProperties>
</file>