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236" yWindow="-12" windowWidth="10272" windowHeight="7716"/>
  </bookViews>
  <sheets>
    <sheet name="入力" sheetId="17" r:id="rId1"/>
    <sheet name="一括印刷用" sheetId="16" r:id="rId2"/>
    <sheet name="第１葉" sheetId="12" state="hidden" r:id="rId3"/>
    <sheet name="第２葉" sheetId="11" state="hidden" r:id="rId4"/>
    <sheet name="第３葉" sheetId="13" state="hidden" r:id="rId5"/>
    <sheet name="第４葉 " sheetId="14" state="hidden" r:id="rId6"/>
    <sheet name="裏面 " sheetId="15" r:id="rId7"/>
  </sheets>
  <definedNames>
    <definedName name="_xlnm.Print_Area" localSheetId="1">一括印刷用!$A$1:$BP$102</definedName>
    <definedName name="_xlnm.Print_Area" localSheetId="2">第１葉!$A$1:$BQ$40</definedName>
    <definedName name="_xlnm.Print_Area" localSheetId="3">第２葉!$A$1:$BQ$40</definedName>
    <definedName name="_xlnm.Print_Area" localSheetId="4">第３葉!$A$1:$BQ$40</definedName>
    <definedName name="_xlnm.Print_Area" localSheetId="5">'第４葉 '!$A$1:$BQ$40</definedName>
    <definedName name="_xlnm.Print_Titles" localSheetId="1">一括印刷用!$1:$2</definedName>
  </definedNames>
  <calcPr calcId="162913"/>
</workbook>
</file>

<file path=xl/calcChain.xml><?xml version="1.0" encoding="utf-8"?>
<calcChain xmlns="http://schemas.openxmlformats.org/spreadsheetml/2006/main">
  <c r="I79" i="17" l="1"/>
  <c r="I78" i="17"/>
  <c r="X30" i="17" l="1"/>
  <c r="N32" i="17"/>
  <c r="O32" i="17"/>
  <c r="P32" i="17"/>
  <c r="Q32" i="17"/>
  <c r="R32" i="17"/>
  <c r="S32" i="17"/>
  <c r="T32" i="17"/>
  <c r="U32" i="17"/>
  <c r="V32" i="17"/>
  <c r="W32" i="17"/>
  <c r="X32" i="17"/>
  <c r="N33" i="17"/>
  <c r="O33" i="17"/>
  <c r="P33" i="17"/>
  <c r="Q33" i="17"/>
  <c r="R33" i="17"/>
  <c r="S33" i="17"/>
  <c r="T33" i="17"/>
  <c r="U33" i="17"/>
  <c r="V33" i="17"/>
  <c r="W33" i="17"/>
  <c r="X33" i="17"/>
  <c r="N34" i="17"/>
  <c r="O34" i="17"/>
  <c r="P34" i="17"/>
  <c r="Q34" i="17"/>
  <c r="R34" i="17"/>
  <c r="S34" i="17"/>
  <c r="T34" i="17"/>
  <c r="U34" i="17"/>
  <c r="V34" i="17"/>
  <c r="W34" i="17"/>
  <c r="X34" i="17"/>
  <c r="X27" i="17"/>
  <c r="W27" i="17"/>
  <c r="X26" i="17"/>
  <c r="W26" i="17"/>
  <c r="X25" i="17"/>
  <c r="W25" i="17"/>
  <c r="X24" i="17"/>
  <c r="W24" i="17"/>
  <c r="X23" i="17"/>
  <c r="W23" i="17"/>
  <c r="P23" i="17"/>
  <c r="O23" i="17"/>
  <c r="N23" i="17"/>
  <c r="M23" i="17"/>
  <c r="L23" i="17"/>
  <c r="K23" i="17"/>
  <c r="J23" i="17"/>
  <c r="X22" i="17"/>
  <c r="W22" i="17"/>
  <c r="AD10" i="14" l="1"/>
  <c r="AD6" i="14"/>
  <c r="AD10" i="13"/>
  <c r="AD6" i="13"/>
  <c r="AD10" i="11"/>
  <c r="AD6" i="11"/>
  <c r="AD10" i="12"/>
  <c r="AD6" i="12"/>
  <c r="AP28" i="17"/>
  <c r="AP10" i="14" s="1"/>
  <c r="AO28" i="17"/>
  <c r="AO10" i="14" s="1"/>
  <c r="AL10" i="13"/>
  <c r="AK10" i="14"/>
  <c r="AH10" i="13"/>
  <c r="AG10" i="14"/>
  <c r="AP10" i="12" l="1"/>
  <c r="AP10" i="11"/>
  <c r="AP10" i="13"/>
  <c r="AO10" i="12"/>
  <c r="AO10" i="11"/>
  <c r="AO10" i="13"/>
  <c r="AL10" i="11"/>
  <c r="AL10" i="14"/>
  <c r="AK10" i="12"/>
  <c r="AK10" i="13"/>
  <c r="AK10" i="11"/>
  <c r="AL10" i="12"/>
  <c r="AH10" i="11"/>
  <c r="AH10" i="14"/>
  <c r="AH10" i="12"/>
  <c r="AG10" i="12"/>
  <c r="AG10" i="11"/>
  <c r="AG10" i="13"/>
  <c r="X41" i="17"/>
  <c r="C37" i="14" s="1"/>
  <c r="C37" i="12" l="1"/>
  <c r="C37" i="11"/>
  <c r="I84" i="17"/>
  <c r="I82" i="17"/>
  <c r="I81" i="17"/>
  <c r="I80" i="17"/>
  <c r="I77" i="17"/>
  <c r="I76" i="17"/>
  <c r="I75" i="17"/>
  <c r="I74" i="17"/>
  <c r="I73" i="17"/>
  <c r="I72" i="17"/>
  <c r="I71" i="17"/>
  <c r="I70" i="17"/>
  <c r="C39" i="17"/>
  <c r="U39" i="17" s="1"/>
  <c r="X38" i="17"/>
  <c r="W38" i="17"/>
  <c r="V38" i="17"/>
  <c r="U38" i="17"/>
  <c r="T38" i="17"/>
  <c r="S38" i="17"/>
  <c r="R38" i="17"/>
  <c r="Q38" i="17"/>
  <c r="P38" i="17"/>
  <c r="O38" i="17"/>
  <c r="N38" i="17"/>
  <c r="X37" i="17"/>
  <c r="W37" i="17"/>
  <c r="V37" i="17"/>
  <c r="U37" i="17"/>
  <c r="T37" i="17"/>
  <c r="S37" i="17"/>
  <c r="R37" i="17"/>
  <c r="Q37" i="17"/>
  <c r="P37" i="17"/>
  <c r="O37" i="17"/>
  <c r="N37" i="17"/>
  <c r="C35" i="17"/>
  <c r="X29" i="17"/>
  <c r="X21" i="17"/>
  <c r="W21" i="17"/>
  <c r="V21" i="17"/>
  <c r="X19" i="17"/>
  <c r="X18" i="17"/>
  <c r="X17" i="17"/>
  <c r="X16" i="17"/>
  <c r="X15" i="17"/>
  <c r="X14" i="17"/>
  <c r="W14" i="17"/>
  <c r="V14" i="17"/>
  <c r="U14" i="17"/>
  <c r="T14" i="17"/>
  <c r="S14" i="17"/>
  <c r="R14" i="17"/>
  <c r="Q14" i="17"/>
  <c r="P14" i="17"/>
  <c r="O14" i="17"/>
  <c r="N14" i="17"/>
  <c r="M14" i="17"/>
  <c r="L14" i="17"/>
  <c r="X13" i="17"/>
  <c r="W13" i="17"/>
  <c r="V13" i="17"/>
  <c r="U13" i="17"/>
  <c r="T13" i="17"/>
  <c r="S13" i="17"/>
  <c r="R13" i="17"/>
  <c r="Q13" i="17"/>
  <c r="P13" i="17"/>
  <c r="V35" i="17" l="1"/>
  <c r="I83" i="17"/>
  <c r="AJ16" i="12"/>
  <c r="AJ16" i="14"/>
  <c r="AJ16" i="13"/>
  <c r="AJ16" i="11"/>
  <c r="AR16" i="12"/>
  <c r="AR16" i="14"/>
  <c r="AR16" i="13"/>
  <c r="AR16" i="11"/>
  <c r="BG16" i="12"/>
  <c r="BG16" i="13"/>
  <c r="BG16" i="14"/>
  <c r="BG16" i="11"/>
  <c r="BK16" i="12"/>
  <c r="BK16" i="11"/>
  <c r="BK16" i="14"/>
  <c r="BK16" i="13"/>
  <c r="BO16" i="12"/>
  <c r="BO16" i="13"/>
  <c r="BO16" i="11"/>
  <c r="BO16" i="14"/>
  <c r="AY6" i="14"/>
  <c r="AY6" i="12"/>
  <c r="AY6" i="13"/>
  <c r="AY6" i="11"/>
  <c r="AD16" i="12"/>
  <c r="AD16" i="14"/>
  <c r="AD16" i="13"/>
  <c r="AD16" i="11"/>
  <c r="AL16" i="12"/>
  <c r="AL16" i="13"/>
  <c r="AL16" i="14"/>
  <c r="AL16" i="11"/>
  <c r="AT16" i="12"/>
  <c r="AT16" i="11"/>
  <c r="AT16" i="14"/>
  <c r="AT16" i="13"/>
  <c r="BH16" i="12"/>
  <c r="BH16" i="14"/>
  <c r="BH16" i="13"/>
  <c r="BH16" i="11"/>
  <c r="BL16" i="12"/>
  <c r="BL16" i="13"/>
  <c r="BL16" i="11"/>
  <c r="BL16" i="14"/>
  <c r="BP16" i="12"/>
  <c r="BP16" i="14"/>
  <c r="BP16" i="13"/>
  <c r="BP16" i="11"/>
  <c r="AY7" i="13"/>
  <c r="AY7" i="11"/>
  <c r="AY7" i="14"/>
  <c r="AY7" i="12"/>
  <c r="AF16" i="12"/>
  <c r="AF16" i="13"/>
  <c r="AF16" i="11"/>
  <c r="AF16" i="14"/>
  <c r="AN16" i="12"/>
  <c r="AN16" i="11"/>
  <c r="AN16" i="14"/>
  <c r="AN16" i="13"/>
  <c r="BE16" i="12"/>
  <c r="BE16" i="11"/>
  <c r="BE16" i="14"/>
  <c r="BE16" i="13"/>
  <c r="BI16" i="12"/>
  <c r="BI16" i="11"/>
  <c r="BI16" i="14"/>
  <c r="BI16" i="13"/>
  <c r="BM16" i="12"/>
  <c r="BM16" i="11"/>
  <c r="BM16" i="14"/>
  <c r="BM16" i="13"/>
  <c r="BQ16" i="12"/>
  <c r="BQ16" i="11"/>
  <c r="BQ16" i="13"/>
  <c r="BQ16" i="14"/>
  <c r="BC13" i="12"/>
  <c r="BC13" i="13"/>
  <c r="BC13" i="11"/>
  <c r="BC13" i="14"/>
  <c r="AH16" i="12"/>
  <c r="AH16" i="11"/>
  <c r="AH16" i="14"/>
  <c r="AH16" i="13"/>
  <c r="AP16" i="12"/>
  <c r="AP16" i="14"/>
  <c r="AP16" i="13"/>
  <c r="AP16" i="11"/>
  <c r="BF16" i="12"/>
  <c r="BF16" i="14"/>
  <c r="BF16" i="11"/>
  <c r="BF16" i="13"/>
  <c r="BJ16" i="12"/>
  <c r="BJ16" i="14"/>
  <c r="BJ16" i="13"/>
  <c r="BJ16" i="11"/>
  <c r="BN16" i="12"/>
  <c r="BN16" i="14"/>
  <c r="BN16" i="11"/>
  <c r="BN16" i="13"/>
  <c r="AY10" i="11"/>
  <c r="AY10" i="13"/>
  <c r="AY10" i="12"/>
  <c r="AY10" i="14"/>
  <c r="BL13" i="14"/>
  <c r="BL13" i="11"/>
  <c r="BL13" i="12"/>
  <c r="BL13" i="13"/>
  <c r="AO6" i="12"/>
  <c r="AO6" i="14"/>
  <c r="AO6" i="13"/>
  <c r="AO6" i="11"/>
  <c r="AG6" i="12"/>
  <c r="AG6" i="14"/>
  <c r="AG6" i="13"/>
  <c r="AG6" i="11"/>
  <c r="D7" i="12"/>
  <c r="D7" i="14"/>
  <c r="D7" i="11"/>
  <c r="AI6" i="12"/>
  <c r="AI6" i="11"/>
  <c r="AI6" i="14"/>
  <c r="AI6" i="13"/>
  <c r="D11" i="12"/>
  <c r="D11" i="11"/>
  <c r="D11" i="14"/>
  <c r="D15" i="12"/>
  <c r="D15" i="14"/>
  <c r="D15" i="11"/>
  <c r="AQ6" i="12"/>
  <c r="AQ6" i="14"/>
  <c r="AQ6" i="13"/>
  <c r="AQ6" i="11"/>
  <c r="AZ22" i="14"/>
  <c r="AZ22" i="11"/>
  <c r="AZ22" i="13"/>
  <c r="J26" i="11"/>
  <c r="J26" i="14"/>
  <c r="BD22" i="14"/>
  <c r="BD22" i="11"/>
  <c r="BD22" i="13"/>
  <c r="L26" i="14"/>
  <c r="L26" i="11"/>
  <c r="BL22" i="14"/>
  <c r="P26" i="11"/>
  <c r="BL22" i="11"/>
  <c r="BL22" i="13"/>
  <c r="P26" i="14"/>
  <c r="I29" i="12"/>
  <c r="I29" i="14"/>
  <c r="I29" i="11"/>
  <c r="M29" i="12"/>
  <c r="M29" i="11"/>
  <c r="M29" i="14"/>
  <c r="Q29" i="12"/>
  <c r="Q29" i="11"/>
  <c r="Q29" i="14"/>
  <c r="J32" i="12"/>
  <c r="J32" i="11"/>
  <c r="J32" i="14"/>
  <c r="N32" i="12"/>
  <c r="N32" i="14"/>
  <c r="N32" i="11"/>
  <c r="R32" i="12"/>
  <c r="R32" i="11"/>
  <c r="R32" i="14"/>
  <c r="AX22" i="11"/>
  <c r="AX22" i="14"/>
  <c r="I26" i="14"/>
  <c r="I26" i="11"/>
  <c r="AX22" i="13"/>
  <c r="BF22" i="11"/>
  <c r="M26" i="11"/>
  <c r="BF22" i="13"/>
  <c r="BF22" i="14"/>
  <c r="M26" i="14"/>
  <c r="BN22" i="11"/>
  <c r="BN22" i="13"/>
  <c r="BN22" i="14"/>
  <c r="Q26" i="14"/>
  <c r="Q26" i="11"/>
  <c r="J29" i="12"/>
  <c r="J29" i="14"/>
  <c r="J29" i="11"/>
  <c r="N29" i="12"/>
  <c r="N29" i="11"/>
  <c r="N29" i="14"/>
  <c r="R29" i="12"/>
  <c r="R29" i="14"/>
  <c r="R29" i="11"/>
  <c r="K32" i="12"/>
  <c r="K32" i="14"/>
  <c r="K32" i="11"/>
  <c r="O32" i="12"/>
  <c r="O32" i="11"/>
  <c r="O32" i="14"/>
  <c r="P35" i="12"/>
  <c r="P35" i="11"/>
  <c r="P35" i="14"/>
  <c r="BH22" i="14"/>
  <c r="N26" i="14"/>
  <c r="BH22" i="11"/>
  <c r="BH22" i="13"/>
  <c r="N26" i="11"/>
  <c r="BP22" i="14"/>
  <c r="BP22" i="11"/>
  <c r="BP22" i="13"/>
  <c r="R26" i="11"/>
  <c r="R26" i="14"/>
  <c r="K29" i="12"/>
  <c r="K29" i="11"/>
  <c r="K29" i="14"/>
  <c r="O29" i="12"/>
  <c r="O29" i="11"/>
  <c r="O29" i="14"/>
  <c r="L32" i="12"/>
  <c r="L32" i="14"/>
  <c r="L32" i="11"/>
  <c r="P32" i="12"/>
  <c r="P32" i="11"/>
  <c r="P32" i="14"/>
  <c r="BB22" i="11"/>
  <c r="BB22" i="14"/>
  <c r="K26" i="11"/>
  <c r="K26" i="14"/>
  <c r="BB22" i="13"/>
  <c r="BJ22" i="11"/>
  <c r="BJ22" i="14"/>
  <c r="O26" i="11"/>
  <c r="O26" i="14"/>
  <c r="BJ22" i="13"/>
  <c r="L29" i="12"/>
  <c r="L29" i="14"/>
  <c r="L29" i="11"/>
  <c r="P29" i="12"/>
  <c r="P29" i="11"/>
  <c r="P29" i="14"/>
  <c r="I32" i="12"/>
  <c r="I32" i="11"/>
  <c r="I32" i="14"/>
  <c r="M32" i="12"/>
  <c r="M32" i="11"/>
  <c r="M32" i="14"/>
  <c r="Q32" i="12"/>
  <c r="Q32" i="11"/>
  <c r="Q32" i="14"/>
  <c r="BJ23" i="11"/>
  <c r="BJ23" i="14"/>
  <c r="BJ23" i="13"/>
  <c r="Y35" i="14"/>
  <c r="Y26" i="12"/>
  <c r="Y35" i="11"/>
  <c r="Y26" i="14"/>
  <c r="Y26" i="11"/>
  <c r="BD25" i="12"/>
  <c r="BD25" i="14"/>
  <c r="BD25" i="13"/>
  <c r="BD25" i="11"/>
  <c r="AX25" i="12"/>
  <c r="AX25" i="14"/>
  <c r="AX25" i="13"/>
  <c r="AX25" i="11"/>
  <c r="AZ23" i="13"/>
  <c r="AZ23" i="14"/>
  <c r="T35" i="11"/>
  <c r="T26" i="14"/>
  <c r="T26" i="11"/>
  <c r="T35" i="14"/>
  <c r="T26" i="12"/>
  <c r="AZ23" i="11"/>
  <c r="X26" i="12"/>
  <c r="BH23" i="14"/>
  <c r="X35" i="11"/>
  <c r="X26" i="14"/>
  <c r="X26" i="11"/>
  <c r="BH23" i="13"/>
  <c r="X35" i="14"/>
  <c r="BH23" i="11"/>
  <c r="AB35" i="14"/>
  <c r="BP23" i="14"/>
  <c r="BP23" i="11"/>
  <c r="AB35" i="11"/>
  <c r="AB26" i="14"/>
  <c r="AB26" i="11"/>
  <c r="BP23" i="13"/>
  <c r="AB26" i="12"/>
  <c r="BB25" i="12"/>
  <c r="BB25" i="13"/>
  <c r="BB25" i="14"/>
  <c r="BB25" i="11"/>
  <c r="BJ25" i="12"/>
  <c r="BJ25" i="13"/>
  <c r="BJ25" i="11"/>
  <c r="BJ25" i="14"/>
  <c r="BJ27" i="12"/>
  <c r="BJ27" i="11"/>
  <c r="BJ27" i="14"/>
  <c r="BJ27" i="13"/>
  <c r="BB23" i="14"/>
  <c r="BB23" i="11"/>
  <c r="U35" i="14"/>
  <c r="U26" i="12"/>
  <c r="U26" i="11"/>
  <c r="BB23" i="13"/>
  <c r="U35" i="11"/>
  <c r="U26" i="14"/>
  <c r="BL25" i="12"/>
  <c r="BL25" i="14"/>
  <c r="BL25" i="13"/>
  <c r="BL25" i="11"/>
  <c r="V26" i="14"/>
  <c r="V26" i="11"/>
  <c r="BD23" i="14"/>
  <c r="V35" i="14"/>
  <c r="V26" i="12"/>
  <c r="BD23" i="13"/>
  <c r="V35" i="11"/>
  <c r="BD23" i="11"/>
  <c r="BL23" i="13"/>
  <c r="Z35" i="11"/>
  <c r="BL23" i="14"/>
  <c r="Z35" i="14"/>
  <c r="Z26" i="12"/>
  <c r="Z26" i="14"/>
  <c r="Z26" i="11"/>
  <c r="BL23" i="11"/>
  <c r="BF25" i="12"/>
  <c r="BF25" i="14"/>
  <c r="BF25" i="13"/>
  <c r="BF25" i="11"/>
  <c r="BN25" i="12"/>
  <c r="BN25" i="14"/>
  <c r="BN25" i="13"/>
  <c r="BN25" i="11"/>
  <c r="S26" i="14"/>
  <c r="AX23" i="11"/>
  <c r="S35" i="11"/>
  <c r="S26" i="11"/>
  <c r="AX23" i="14"/>
  <c r="S35" i="14"/>
  <c r="AX23" i="13"/>
  <c r="S26" i="12"/>
  <c r="W35" i="11"/>
  <c r="BF23" i="13"/>
  <c r="BF23" i="11"/>
  <c r="W26" i="14"/>
  <c r="W26" i="11"/>
  <c r="BF23" i="14"/>
  <c r="W35" i="14"/>
  <c r="W26" i="12"/>
  <c r="BN23" i="11"/>
  <c r="AA35" i="11"/>
  <c r="AA26" i="14"/>
  <c r="AA26" i="11"/>
  <c r="BN23" i="14"/>
  <c r="BN23" i="13"/>
  <c r="AA26" i="12"/>
  <c r="AA35" i="14"/>
  <c r="AZ25" i="12"/>
  <c r="AZ25" i="14"/>
  <c r="AZ25" i="13"/>
  <c r="AZ25" i="11"/>
  <c r="BH25" i="12"/>
  <c r="BH25" i="13"/>
  <c r="BH25" i="14"/>
  <c r="BH25" i="11"/>
  <c r="BP25" i="12"/>
  <c r="BP25" i="14"/>
  <c r="BP25" i="11"/>
  <c r="BP25" i="13"/>
  <c r="V39" i="17"/>
  <c r="AX23" i="12"/>
  <c r="S35" i="12"/>
  <c r="BF23" i="12"/>
  <c r="W35" i="12"/>
  <c r="BN23" i="12"/>
  <c r="AA35" i="12"/>
  <c r="AZ23" i="12"/>
  <c r="T35" i="12"/>
  <c r="BH23" i="12"/>
  <c r="X35" i="12"/>
  <c r="BP23" i="12"/>
  <c r="AB35" i="12"/>
  <c r="U35" i="12"/>
  <c r="BB23" i="12"/>
  <c r="Y35" i="12"/>
  <c r="BJ23" i="12"/>
  <c r="N39" i="17"/>
  <c r="V35" i="12"/>
  <c r="BD23" i="12"/>
  <c r="Z35" i="12"/>
  <c r="BL23" i="12"/>
  <c r="R39" i="17"/>
  <c r="W35" i="17"/>
  <c r="I69" i="17"/>
  <c r="B9" i="17" s="1"/>
  <c r="O35" i="17"/>
  <c r="X35" i="17"/>
  <c r="P35" i="17"/>
  <c r="S35" i="17"/>
  <c r="BJ22" i="12"/>
  <c r="O26" i="12"/>
  <c r="J26" i="12"/>
  <c r="AZ22" i="12"/>
  <c r="N26" i="12"/>
  <c r="BH22" i="12"/>
  <c r="R26" i="12"/>
  <c r="BP22" i="12"/>
  <c r="BB22" i="12"/>
  <c r="K26" i="12"/>
  <c r="BD22" i="12"/>
  <c r="L26" i="12"/>
  <c r="BL22" i="12"/>
  <c r="P26" i="12"/>
  <c r="I26" i="12"/>
  <c r="AX22" i="12"/>
  <c r="M26" i="12"/>
  <c r="BF22" i="12"/>
  <c r="Q26" i="12"/>
  <c r="BN22" i="12"/>
  <c r="T35" i="17"/>
  <c r="Q35" i="17"/>
  <c r="U35" i="17"/>
  <c r="O39" i="17"/>
  <c r="S39" i="17"/>
  <c r="W39" i="17"/>
  <c r="N35" i="17"/>
  <c r="R35" i="17"/>
  <c r="P39" i="17"/>
  <c r="T39" i="17"/>
  <c r="X39" i="17"/>
  <c r="Q39" i="17"/>
  <c r="N35" i="12" l="1"/>
  <c r="N35" i="14"/>
  <c r="N35" i="11"/>
  <c r="L35" i="12"/>
  <c r="L35" i="14"/>
  <c r="L35" i="11"/>
  <c r="M35" i="12"/>
  <c r="M35" i="14"/>
  <c r="M35" i="11"/>
  <c r="O35" i="12"/>
  <c r="O35" i="11"/>
  <c r="O35" i="14"/>
  <c r="J35" i="12"/>
  <c r="J35" i="11"/>
  <c r="J35" i="14"/>
  <c r="K35" i="12"/>
  <c r="K35" i="11"/>
  <c r="K35" i="14"/>
  <c r="R35" i="12"/>
  <c r="R35" i="11"/>
  <c r="R35" i="14"/>
  <c r="I35" i="12"/>
  <c r="I35" i="14"/>
  <c r="I35" i="11"/>
  <c r="Q35" i="12"/>
  <c r="Q35" i="14"/>
  <c r="Q35" i="11"/>
  <c r="BN27" i="12"/>
  <c r="BN27" i="14"/>
  <c r="BN27" i="13"/>
  <c r="BN27" i="11"/>
  <c r="AZ27" i="12"/>
  <c r="AZ27" i="14"/>
  <c r="AZ27" i="13"/>
  <c r="AZ27" i="11"/>
  <c r="BB27" i="12"/>
  <c r="BB27" i="11"/>
  <c r="BB27" i="14"/>
  <c r="BB27" i="13"/>
  <c r="AX27" i="12"/>
  <c r="AX27" i="13"/>
  <c r="AX27" i="11"/>
  <c r="AX27" i="14"/>
  <c r="BP27" i="12"/>
  <c r="BP27" i="13"/>
  <c r="BP27" i="14"/>
  <c r="BP27" i="11"/>
  <c r="BH27" i="12"/>
  <c r="BH27" i="13"/>
  <c r="BH27" i="14"/>
  <c r="BH27" i="11"/>
  <c r="BD27" i="12"/>
  <c r="BD27" i="14"/>
  <c r="BD27" i="13"/>
  <c r="BD27" i="11"/>
  <c r="BF27" i="12"/>
  <c r="BF27" i="11"/>
  <c r="BF27" i="13"/>
  <c r="BF27" i="14"/>
  <c r="BL27" i="12"/>
  <c r="BL27" i="14"/>
  <c r="BL27" i="13"/>
  <c r="BL27" i="11"/>
</calcChain>
</file>

<file path=xl/sharedStrings.xml><?xml version="1.0" encoding="utf-8"?>
<sst xmlns="http://schemas.openxmlformats.org/spreadsheetml/2006/main" count="819" uniqueCount="277">
  <si>
    <t>非課税</t>
    <rPh sb="0" eb="3">
      <t>ヒカゼイ</t>
    </rPh>
    <phoneticPr fontId="5"/>
  </si>
  <si>
    <t>計</t>
    <rPh sb="0" eb="1">
      <t>ケイ</t>
    </rPh>
    <phoneticPr fontId="5"/>
  </si>
  <si>
    <t>その他</t>
    <rPh sb="2" eb="3">
      <t>タ</t>
    </rPh>
    <phoneticPr fontId="5"/>
  </si>
  <si>
    <t>そ　の　他</t>
    <rPh sb="4" eb="5">
      <t>タ</t>
    </rPh>
    <phoneticPr fontId="5"/>
  </si>
  <si>
    <t>区　　分</t>
    <rPh sb="0" eb="1">
      <t>ク</t>
    </rPh>
    <rPh sb="3" eb="4">
      <t>ブン</t>
    </rPh>
    <phoneticPr fontId="5"/>
  </si>
  <si>
    <t>支　　　払　　　額</t>
    <rPh sb="0" eb="1">
      <t>ササ</t>
    </rPh>
    <rPh sb="4" eb="5">
      <t>バライ</t>
    </rPh>
    <rPh sb="8" eb="9">
      <t>ガク</t>
    </rPh>
    <phoneticPr fontId="5"/>
  </si>
  <si>
    <t>百</t>
    <rPh sb="0" eb="1">
      <t>ヒャク</t>
    </rPh>
    <phoneticPr fontId="5"/>
  </si>
  <si>
    <t>十</t>
    <rPh sb="0" eb="1">
      <t>ジュウ</t>
    </rPh>
    <phoneticPr fontId="5"/>
  </si>
  <si>
    <t>億</t>
    <rPh sb="0" eb="1">
      <t>オク</t>
    </rPh>
    <phoneticPr fontId="5"/>
  </si>
  <si>
    <t>千</t>
    <rPh sb="0" eb="1">
      <t>セン</t>
    </rPh>
    <phoneticPr fontId="5"/>
  </si>
  <si>
    <t>万</t>
    <rPh sb="0" eb="1">
      <t>マン</t>
    </rPh>
    <phoneticPr fontId="5"/>
  </si>
  <si>
    <t>円</t>
    <rPh sb="0" eb="1">
      <t>エン</t>
    </rPh>
    <phoneticPr fontId="5"/>
  </si>
  <si>
    <t>種　　　　　　　類</t>
    <rPh sb="0" eb="1">
      <t>タネ</t>
    </rPh>
    <rPh sb="8" eb="9">
      <t>タグイ</t>
    </rPh>
    <phoneticPr fontId="5"/>
  </si>
  <si>
    <t>みずほ銀行公務第一部</t>
    <rPh sb="3" eb="5">
      <t>ギンコウ</t>
    </rPh>
    <rPh sb="5" eb="7">
      <t>コウム</t>
    </rPh>
    <rPh sb="7" eb="8">
      <t>ダイ</t>
    </rPh>
    <rPh sb="8" eb="10">
      <t>イチブ</t>
    </rPh>
    <phoneticPr fontId="5"/>
  </si>
  <si>
    <t>（東京都保管）</t>
    <rPh sb="1" eb="4">
      <t>トウキョウト</t>
    </rPh>
    <rPh sb="4" eb="6">
      <t>ホカン</t>
    </rPh>
    <phoneticPr fontId="5"/>
  </si>
  <si>
    <t>処理
事項</t>
    <rPh sb="0" eb="2">
      <t>ショリ</t>
    </rPh>
    <rPh sb="3" eb="5">
      <t>ジコウ</t>
    </rPh>
    <phoneticPr fontId="5"/>
  </si>
  <si>
    <t>税目コード</t>
    <rPh sb="0" eb="2">
      <t>ゼイモク</t>
    </rPh>
    <phoneticPr fontId="5"/>
  </si>
  <si>
    <t>事務所コード</t>
    <rPh sb="0" eb="2">
      <t>ジム</t>
    </rPh>
    <rPh sb="2" eb="3">
      <t>ショ</t>
    </rPh>
    <phoneticPr fontId="5"/>
  </si>
  <si>
    <t>申告区分</t>
    <rPh sb="0" eb="2">
      <t>シンコク</t>
    </rPh>
    <rPh sb="2" eb="4">
      <t>クブン</t>
    </rPh>
    <phoneticPr fontId="5"/>
  </si>
  <si>
    <t>口　座　番　号</t>
    <rPh sb="0" eb="1">
      <t>クチ</t>
    </rPh>
    <rPh sb="2" eb="3">
      <t>ザ</t>
    </rPh>
    <rPh sb="4" eb="5">
      <t>バン</t>
    </rPh>
    <rPh sb="6" eb="7">
      <t>ゴウ</t>
    </rPh>
    <phoneticPr fontId="5"/>
  </si>
  <si>
    <t>加　入　者　名</t>
    <rPh sb="0" eb="1">
      <t>カ</t>
    </rPh>
    <rPh sb="2" eb="3">
      <t>イリ</t>
    </rPh>
    <rPh sb="4" eb="5">
      <t>シャ</t>
    </rPh>
    <rPh sb="6" eb="7">
      <t>メイ</t>
    </rPh>
    <phoneticPr fontId="5"/>
  </si>
  <si>
    <t>東京都会計管理者</t>
    <rPh sb="0" eb="3">
      <t>トウキョウト</t>
    </rPh>
    <rPh sb="3" eb="5">
      <t>カイケイ</t>
    </rPh>
    <rPh sb="5" eb="8">
      <t>カンリシャ</t>
    </rPh>
    <phoneticPr fontId="5"/>
  </si>
  <si>
    <t>特別徴収義務者番号</t>
    <rPh sb="0" eb="2">
      <t>トクベツ</t>
    </rPh>
    <rPh sb="2" eb="4">
      <t>チョウシュウ</t>
    </rPh>
    <rPh sb="4" eb="7">
      <t>ギムシャ</t>
    </rPh>
    <rPh sb="7" eb="9">
      <t>バンゴウ</t>
    </rPh>
    <phoneticPr fontId="5"/>
  </si>
  <si>
    <t>義務者
特別徴収</t>
    <rPh sb="0" eb="3">
      <t>ギムシャ</t>
    </rPh>
    <rPh sb="4" eb="6">
      <t>トクベツ</t>
    </rPh>
    <rPh sb="6" eb="8">
      <t>チョウシュウ</t>
    </rPh>
    <phoneticPr fontId="5"/>
  </si>
  <si>
    <t>業所等
取扱営</t>
    <rPh sb="0" eb="1">
      <t>ギョウ</t>
    </rPh>
    <rPh sb="1" eb="2">
      <t>ショ</t>
    </rPh>
    <rPh sb="2" eb="3">
      <t>トウ</t>
    </rPh>
    <rPh sb="4" eb="6">
      <t>トリアツカイ</t>
    </rPh>
    <rPh sb="6" eb="7">
      <t>エイ</t>
    </rPh>
    <phoneticPr fontId="5"/>
  </si>
  <si>
    <t>都 ・ 営</t>
    <rPh sb="0" eb="1">
      <t>ト</t>
    </rPh>
    <rPh sb="4" eb="5">
      <t>エイ</t>
    </rPh>
    <phoneticPr fontId="5"/>
  </si>
  <si>
    <t>所在地及び名称</t>
    <rPh sb="0" eb="3">
      <t>ショザイチ</t>
    </rPh>
    <rPh sb="3" eb="4">
      <t>オヨ</t>
    </rPh>
    <rPh sb="5" eb="7">
      <t>メイショウ</t>
    </rPh>
    <phoneticPr fontId="5"/>
  </si>
  <si>
    <t>・</t>
    <phoneticPr fontId="5"/>
  </si>
  <si>
    <t>都民税利子割
納入申告書</t>
    <rPh sb="0" eb="2">
      <t>トミン</t>
    </rPh>
    <rPh sb="2" eb="3">
      <t>ゼイ</t>
    </rPh>
    <rPh sb="3" eb="5">
      <t>リシ</t>
    </rPh>
    <rPh sb="5" eb="6">
      <t>ワリ</t>
    </rPh>
    <rPh sb="7" eb="9">
      <t>ノウニュウ</t>
    </rPh>
    <rPh sb="9" eb="11">
      <t>シンコク</t>
    </rPh>
    <rPh sb="11" eb="12">
      <t>ショ</t>
    </rPh>
    <phoneticPr fontId="5"/>
  </si>
  <si>
    <t>摘　要</t>
    <rPh sb="0" eb="1">
      <t>テキ</t>
    </rPh>
    <rPh sb="2" eb="3">
      <t>ヨウ</t>
    </rPh>
    <phoneticPr fontId="5"/>
  </si>
  <si>
    <t>00120-9-960610</t>
    <phoneticPr fontId="5"/>
  </si>
  <si>
    <t>課　　　税</t>
    <rPh sb="0" eb="1">
      <t>カ</t>
    </rPh>
    <rPh sb="4" eb="5">
      <t>ゼイ</t>
    </rPh>
    <phoneticPr fontId="5"/>
  </si>
  <si>
    <t>年</t>
    <rPh sb="0" eb="1">
      <t>ネン</t>
    </rPh>
    <phoneticPr fontId="5"/>
  </si>
  <si>
    <t>日提出</t>
    <rPh sb="0" eb="1">
      <t>ニチ</t>
    </rPh>
    <rPh sb="1" eb="3">
      <t>テイシュツ</t>
    </rPh>
    <phoneticPr fontId="5"/>
  </si>
  <si>
    <t>（納入者保管）</t>
    <rPh sb="1" eb="3">
      <t>ノウニュウ</t>
    </rPh>
    <rPh sb="3" eb="4">
      <t>シャ</t>
    </rPh>
    <rPh sb="4" eb="6">
      <t>ホカン</t>
    </rPh>
    <phoneticPr fontId="5"/>
  </si>
  <si>
    <t>納入申告書記載要領</t>
    <rPh sb="0" eb="2">
      <t>ノウニュウ</t>
    </rPh>
    <rPh sb="2" eb="4">
      <t>シンコク</t>
    </rPh>
    <rPh sb="4" eb="5">
      <t>ショ</t>
    </rPh>
    <rPh sb="5" eb="7">
      <t>キサイ</t>
    </rPh>
    <rPh sb="7" eb="9">
      <t>ヨウリョウ</t>
    </rPh>
    <phoneticPr fontId="5"/>
  </si>
  <si>
    <t>特別徴収税額計算書記載要領</t>
    <rPh sb="0" eb="2">
      <t>トクベツ</t>
    </rPh>
    <rPh sb="2" eb="4">
      <t>チョウシュウ</t>
    </rPh>
    <rPh sb="4" eb="6">
      <t>ゼイガク</t>
    </rPh>
    <rPh sb="6" eb="9">
      <t>ケイサンショ</t>
    </rPh>
    <rPh sb="9" eb="11">
      <t>キサイ</t>
    </rPh>
    <rPh sb="11" eb="13">
      <t>ヨウリョウ</t>
    </rPh>
    <phoneticPr fontId="5"/>
  </si>
  <si>
    <t>この納入申告書には、都内の営業所等分を一括納入する場合には第</t>
    <rPh sb="2" eb="4">
      <t>ノウニュウ</t>
    </rPh>
    <rPh sb="4" eb="6">
      <t>シンコク</t>
    </rPh>
    <rPh sb="6" eb="7">
      <t>ショ</t>
    </rPh>
    <rPh sb="10" eb="12">
      <t>トナイ</t>
    </rPh>
    <rPh sb="13" eb="16">
      <t>エイギョウショ</t>
    </rPh>
    <rPh sb="16" eb="18">
      <t>トウブン</t>
    </rPh>
    <rPh sb="19" eb="21">
      <t>イッカツ</t>
    </rPh>
    <rPh sb="21" eb="23">
      <t>ノウニュウ</t>
    </rPh>
    <rPh sb="25" eb="27">
      <t>バアイ</t>
    </rPh>
    <rPh sb="29" eb="30">
      <t>ダイ</t>
    </rPh>
    <phoneticPr fontId="5"/>
  </si>
  <si>
    <t>１２号の５様式の営業所等別明細書を添付すること。</t>
    <rPh sb="2" eb="3">
      <t>ゴウ</t>
    </rPh>
    <rPh sb="5" eb="7">
      <t>ヨウシキ</t>
    </rPh>
    <rPh sb="8" eb="11">
      <t>エイギョウショ</t>
    </rPh>
    <rPh sb="11" eb="12">
      <t>トウ</t>
    </rPh>
    <rPh sb="12" eb="13">
      <t>ベツ</t>
    </rPh>
    <rPh sb="13" eb="15">
      <t>メイサイ</t>
    </rPh>
    <rPh sb="15" eb="16">
      <t>ショ</t>
    </rPh>
    <rPh sb="17" eb="19">
      <t>テンプ</t>
    </rPh>
    <phoneticPr fontId="5"/>
  </si>
  <si>
    <t>この納入申告書の記載の要領は、次によること。</t>
    <rPh sb="2" eb="4">
      <t>ノウニュウ</t>
    </rPh>
    <rPh sb="4" eb="6">
      <t>シンコク</t>
    </rPh>
    <rPh sb="6" eb="7">
      <t>ショ</t>
    </rPh>
    <rPh sb="8" eb="10">
      <t>キサイ</t>
    </rPh>
    <rPh sb="11" eb="13">
      <t>ヨウリョウ</t>
    </rPh>
    <rPh sb="15" eb="16">
      <t>ツギ</t>
    </rPh>
    <phoneticPr fontId="5"/>
  </si>
  <si>
    <t>を、営業所等毎に納入する場合は「営」を○で囲むこと。</t>
    <rPh sb="2" eb="4">
      <t>エイギョウ</t>
    </rPh>
    <rPh sb="4" eb="5">
      <t>ショ</t>
    </rPh>
    <rPh sb="5" eb="6">
      <t>トウ</t>
    </rPh>
    <rPh sb="6" eb="7">
      <t>ゴト</t>
    </rPh>
    <rPh sb="8" eb="10">
      <t>ノウニュウ</t>
    </rPh>
    <rPh sb="12" eb="14">
      <t>バアイ</t>
    </rPh>
    <rPh sb="16" eb="17">
      <t>エイ</t>
    </rPh>
    <rPh sb="21" eb="22">
      <t>カコ</t>
    </rPh>
    <phoneticPr fontId="5"/>
  </si>
  <si>
    <t>他」を○で囲むこと。</t>
    <rPh sb="0" eb="1">
      <t>タ</t>
    </rPh>
    <rPh sb="5" eb="6">
      <t>カコ</t>
    </rPh>
    <phoneticPr fontId="5"/>
  </si>
  <si>
    <t>額を記載すること。</t>
    <rPh sb="0" eb="1">
      <t>ガク</t>
    </rPh>
    <rPh sb="2" eb="3">
      <t>シル</t>
    </rPh>
    <rPh sb="3" eb="4">
      <t>ミツル</t>
    </rPh>
    <phoneticPr fontId="5"/>
  </si>
  <si>
    <t>非居住者</t>
    <rPh sb="0" eb="4">
      <t>ヒキョジュウシャ</t>
    </rPh>
    <phoneticPr fontId="5"/>
  </si>
  <si>
    <t>法人番号</t>
  </si>
  <si>
    <t>月分</t>
    <rPh sb="0" eb="1">
      <t>ガツ</t>
    </rPh>
    <rPh sb="1" eb="2">
      <t>ブン</t>
    </rPh>
    <phoneticPr fontId="5"/>
  </si>
  <si>
    <t>月</t>
    <rPh sb="0" eb="1">
      <t>ガツ</t>
    </rPh>
    <phoneticPr fontId="5"/>
  </si>
  <si>
    <t>都民税利子割
納入済通知書</t>
    <rPh sb="0" eb="2">
      <t>トミン</t>
    </rPh>
    <rPh sb="2" eb="3">
      <t>ゼイ</t>
    </rPh>
    <rPh sb="3" eb="5">
      <t>リシ</t>
    </rPh>
    <rPh sb="5" eb="6">
      <t>ワリ</t>
    </rPh>
    <rPh sb="7" eb="9">
      <t>ノウニュウ</t>
    </rPh>
    <rPh sb="9" eb="10">
      <t>スミ</t>
    </rPh>
    <rPh sb="10" eb="13">
      <t>ツウチショ</t>
    </rPh>
    <phoneticPr fontId="5"/>
  </si>
  <si>
    <t>東京都</t>
    <rPh sb="0" eb="3">
      <t>トウキョウト</t>
    </rPh>
    <phoneticPr fontId="5"/>
  </si>
  <si>
    <t>　上記のとおり通知します。</t>
    <rPh sb="1" eb="3">
      <t>ジョウキ</t>
    </rPh>
    <rPh sb="7" eb="9">
      <t>ツウチ</t>
    </rPh>
    <phoneticPr fontId="5"/>
  </si>
  <si>
    <t>※</t>
    <phoneticPr fontId="5"/>
  </si>
  <si>
    <t>日計</t>
    <rPh sb="0" eb="2">
      <t>ニッケイ</t>
    </rPh>
    <phoneticPr fontId="5"/>
  </si>
  <si>
    <t>口</t>
    <rPh sb="0" eb="1">
      <t>クチ</t>
    </rPh>
    <phoneticPr fontId="5"/>
  </si>
  <si>
    <t>（金融機関保管）</t>
    <rPh sb="1" eb="3">
      <t>キンユウ</t>
    </rPh>
    <rPh sb="3" eb="5">
      <t>キカン</t>
    </rPh>
    <rPh sb="5" eb="7">
      <t>ホカン</t>
    </rPh>
    <phoneticPr fontId="5"/>
  </si>
  <si>
    <t>上記のとおり納入します。</t>
    <rPh sb="0" eb="2">
      <t>ジョウキ</t>
    </rPh>
    <rPh sb="6" eb="8">
      <t>ノウニュウ</t>
    </rPh>
    <phoneticPr fontId="5"/>
  </si>
  <si>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5"/>
  </si>
  <si>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5"/>
  </si>
  <si>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5"/>
  </si>
  <si>
    <t>納入金額</t>
    <rPh sb="0" eb="2">
      <t>ノウニュウ</t>
    </rPh>
    <rPh sb="2" eb="4">
      <t>キンガク</t>
    </rPh>
    <phoneticPr fontId="5"/>
  </si>
  <si>
    <t>合計</t>
    <rPh sb="0" eb="2">
      <t>ゴウケイ</t>
    </rPh>
    <phoneticPr fontId="5"/>
  </si>
  <si>
    <t>支 払 金 額（課税）</t>
    <phoneticPr fontId="5"/>
  </si>
  <si>
    <t>91　十</t>
    <rPh sb="3" eb="4">
      <t>ジュウ</t>
    </rPh>
    <phoneticPr fontId="5"/>
  </si>
  <si>
    <t>101  十</t>
    <rPh sb="5" eb="6">
      <t>ジュウ</t>
    </rPh>
    <phoneticPr fontId="5"/>
  </si>
  <si>
    <t>100円</t>
    <rPh sb="3" eb="4">
      <t>エン</t>
    </rPh>
    <phoneticPr fontId="5"/>
  </si>
  <si>
    <t>110円</t>
    <rPh sb="3" eb="4">
      <t>エン</t>
    </rPh>
    <phoneticPr fontId="5"/>
  </si>
  <si>
    <t>期限内
期限後</t>
    <phoneticPr fontId="5"/>
  </si>
  <si>
    <t>受　付　印</t>
    <rPh sb="0" eb="1">
      <t>ウケ</t>
    </rPh>
    <rPh sb="2" eb="3">
      <t>ツキ</t>
    </rPh>
    <phoneticPr fontId="5"/>
  </si>
  <si>
    <t>　</t>
    <phoneticPr fontId="5"/>
  </si>
  <si>
    <t>　</t>
    <phoneticPr fontId="5"/>
  </si>
  <si>
    <t>　　十</t>
    <rPh sb="2" eb="3">
      <t>ジュウ</t>
    </rPh>
    <phoneticPr fontId="5"/>
  </si>
  <si>
    <t>　上記のとおり利子割の納入について
申告します。</t>
    <phoneticPr fontId="5"/>
  </si>
  <si>
    <t>（電話）</t>
  </si>
  <si>
    <t>（担当者）</t>
    <rPh sb="1" eb="4">
      <t>タントウシャ</t>
    </rPh>
    <phoneticPr fontId="5"/>
  </si>
  <si>
    <t>　十</t>
    <phoneticPr fontId="5"/>
  </si>
  <si>
    <t>都民税利子割
納入書（原符）</t>
    <rPh sb="0" eb="2">
      <t>トミン</t>
    </rPh>
    <rPh sb="2" eb="3">
      <t>ゼイ</t>
    </rPh>
    <rPh sb="3" eb="5">
      <t>リシ</t>
    </rPh>
    <rPh sb="5" eb="6">
      <t>ワリ</t>
    </rPh>
    <rPh sb="7" eb="9">
      <t>ノウニュウ</t>
    </rPh>
    <rPh sb="9" eb="10">
      <t>ショ</t>
    </rPh>
    <rPh sb="11" eb="12">
      <t>ハラ</t>
    </rPh>
    <rPh sb="12" eb="13">
      <t>フ</t>
    </rPh>
    <phoneticPr fontId="5"/>
  </si>
  <si>
    <t>東　京　都</t>
    <rPh sb="0" eb="1">
      <t>ヒガシ</t>
    </rPh>
    <rPh sb="2" eb="3">
      <t>キョウ</t>
    </rPh>
    <rPh sb="4" eb="5">
      <t>ト</t>
    </rPh>
    <phoneticPr fontId="5"/>
  </si>
  <si>
    <t>領収日付印</t>
    <phoneticPr fontId="5"/>
  </si>
  <si>
    <t>都民税利子割
領収証書</t>
    <rPh sb="0" eb="2">
      <t>トミン</t>
    </rPh>
    <rPh sb="2" eb="3">
      <t>ゼイ</t>
    </rPh>
    <rPh sb="3" eb="5">
      <t>リシ</t>
    </rPh>
    <rPh sb="5" eb="6">
      <t>ワリ</t>
    </rPh>
    <rPh sb="7" eb="9">
      <t>リョウシュウ</t>
    </rPh>
    <rPh sb="9" eb="11">
      <t>ショウショ</t>
    </rPh>
    <phoneticPr fontId="5"/>
  </si>
  <si>
    <t>私募公社債等運用投資信託等の収益の分配等の都民税</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2">
      <t>ト</t>
    </rPh>
    <rPh sb="22" eb="23">
      <t>ミン</t>
    </rPh>
    <rPh sb="23" eb="24">
      <t>ゼイ</t>
    </rPh>
    <phoneticPr fontId="5"/>
  </si>
  <si>
    <t>利子割特別徴収税額計算書</t>
    <rPh sb="0" eb="2">
      <t>リシ</t>
    </rPh>
    <rPh sb="2" eb="3">
      <t>ワリ</t>
    </rPh>
    <rPh sb="3" eb="5">
      <t>トクベツ</t>
    </rPh>
    <rPh sb="5" eb="7">
      <t>チョウシュウ</t>
    </rPh>
    <rPh sb="7" eb="9">
      <t>ゼイガク</t>
    </rPh>
    <rPh sb="9" eb="12">
      <t>ケイサンショ</t>
    </rPh>
    <phoneticPr fontId="5"/>
  </si>
  <si>
    <t>税額</t>
    <rPh sb="0" eb="2">
      <t>ゼイガク</t>
    </rPh>
    <phoneticPr fontId="5"/>
  </si>
  <si>
    <t>税　　　　　　額</t>
    <rPh sb="0" eb="1">
      <t>ゼイ</t>
    </rPh>
    <rPh sb="7" eb="8">
      <t>ガク</t>
    </rPh>
    <phoneticPr fontId="5"/>
  </si>
  <si>
    <t>特 別 徴 収 税 額</t>
    <rPh sb="0" eb="1">
      <t>トク</t>
    </rPh>
    <rPh sb="2" eb="3">
      <t>ベツ</t>
    </rPh>
    <rPh sb="4" eb="5">
      <t>チョウ</t>
    </rPh>
    <rPh sb="6" eb="7">
      <t>オサム</t>
    </rPh>
    <rPh sb="8" eb="9">
      <t>ゼイ</t>
    </rPh>
    <rPh sb="10" eb="11">
      <t>ガク</t>
    </rPh>
    <phoneticPr fontId="5"/>
  </si>
  <si>
    <t>（延     滞     金）</t>
    <rPh sb="1" eb="2">
      <t>エン</t>
    </rPh>
    <rPh sb="7" eb="8">
      <t>タイ</t>
    </rPh>
    <rPh sb="13" eb="14">
      <t>キン</t>
    </rPh>
    <phoneticPr fontId="5"/>
  </si>
  <si>
    <t>納 入 金 額 合 計</t>
    <rPh sb="0" eb="1">
      <t>オサム</t>
    </rPh>
    <rPh sb="2" eb="3">
      <t>イ</t>
    </rPh>
    <rPh sb="4" eb="5">
      <t>キン</t>
    </rPh>
    <rPh sb="6" eb="7">
      <t>ガク</t>
    </rPh>
    <rPh sb="8" eb="9">
      <t>ア</t>
    </rPh>
    <rPh sb="10" eb="11">
      <t>ケイ</t>
    </rPh>
    <phoneticPr fontId="5"/>
  </si>
  <si>
    <t>利子割特別徴収税額計算書（写）</t>
    <rPh sb="0" eb="2">
      <t>リシ</t>
    </rPh>
    <rPh sb="2" eb="3">
      <t>ワリ</t>
    </rPh>
    <rPh sb="3" eb="5">
      <t>トクベツ</t>
    </rPh>
    <rPh sb="5" eb="7">
      <t>チョウシュウ</t>
    </rPh>
    <rPh sb="7" eb="9">
      <t>ゼイガク</t>
    </rPh>
    <rPh sb="9" eb="12">
      <t>ケイサンショ</t>
    </rPh>
    <rPh sb="13" eb="14">
      <t>ウツ</t>
    </rPh>
    <phoneticPr fontId="5"/>
  </si>
  <si>
    <t>延　滞　金</t>
    <rPh sb="0" eb="1">
      <t>エン</t>
    </rPh>
    <rPh sb="2" eb="3">
      <t>タイ</t>
    </rPh>
    <rPh sb="4" eb="5">
      <t>キン</t>
    </rPh>
    <phoneticPr fontId="5"/>
  </si>
  <si>
    <t>課税事務所</t>
    <rPh sb="0" eb="2">
      <t>カゼイ</t>
    </rPh>
    <rPh sb="2" eb="4">
      <t>ジム</t>
    </rPh>
    <rPh sb="4" eb="5">
      <t>ショ</t>
    </rPh>
    <phoneticPr fontId="5"/>
  </si>
  <si>
    <t>指定金融機関名
(取りまとめ店）</t>
    <rPh sb="0" eb="2">
      <t>シテイ</t>
    </rPh>
    <rPh sb="2" eb="4">
      <t>キンユウ</t>
    </rPh>
    <rPh sb="4" eb="6">
      <t>キカン</t>
    </rPh>
    <rPh sb="6" eb="7">
      <t>メイ</t>
    </rPh>
    <rPh sb="9" eb="10">
      <t>ト</t>
    </rPh>
    <rPh sb="14" eb="15">
      <t>ミセ</t>
    </rPh>
    <phoneticPr fontId="5"/>
  </si>
  <si>
    <t>ゆうちょ銀行
（取りまとめ店）</t>
    <rPh sb="4" eb="6">
      <t>ギンコウ</t>
    </rPh>
    <rPh sb="8" eb="9">
      <t>トリ</t>
    </rPh>
    <rPh sb="13" eb="14">
      <t>ミセ</t>
    </rPh>
    <phoneticPr fontId="5"/>
  </si>
  <si>
    <t>※印はゆうちょ銀行に
おいて使用する欄です。</t>
    <rPh sb="1" eb="2">
      <t>ジルシ</t>
    </rPh>
    <rPh sb="7" eb="9">
      <t>ギンコウ</t>
    </rPh>
    <rPh sb="14" eb="16">
      <t>シヨウ</t>
    </rPh>
    <rPh sb="18" eb="19">
      <t>ラン</t>
    </rPh>
    <phoneticPr fontId="5"/>
  </si>
  <si>
    <t>殿</t>
    <rPh sb="0" eb="1">
      <t>ドノ</t>
    </rPh>
    <phoneticPr fontId="5"/>
  </si>
  <si>
    <t>　上記のとおり領収しました。</t>
    <phoneticPr fontId="5"/>
  </si>
  <si>
    <t>１</t>
    <phoneticPr fontId="5"/>
  </si>
  <si>
    <t>この計算書は、「種類」欄の種類の異なるごとに各別に作成し、提</t>
    <rPh sb="2" eb="5">
      <t>ケイサンショ</t>
    </rPh>
    <rPh sb="8" eb="10">
      <t>シュルイ</t>
    </rPh>
    <rPh sb="11" eb="12">
      <t>ラン</t>
    </rPh>
    <rPh sb="13" eb="15">
      <t>シュルイ</t>
    </rPh>
    <rPh sb="16" eb="17">
      <t>コト</t>
    </rPh>
    <rPh sb="22" eb="24">
      <t>カクベツ</t>
    </rPh>
    <rPh sb="25" eb="27">
      <t>サクセイ</t>
    </rPh>
    <rPh sb="29" eb="30">
      <t>ツツミ</t>
    </rPh>
    <phoneticPr fontId="5"/>
  </si>
  <si>
    <t>出すること。</t>
    <rPh sb="0" eb="1">
      <t>デ</t>
    </rPh>
    <phoneticPr fontId="5"/>
  </si>
  <si>
    <t>２</t>
    <phoneticPr fontId="5"/>
  </si>
  <si>
    <t>「非課税」欄の「その他」欄の「支払額」の項には、利子割が課さ</t>
    <rPh sb="1" eb="4">
      <t>ヒカゼイ</t>
    </rPh>
    <rPh sb="5" eb="6">
      <t>ラン</t>
    </rPh>
    <rPh sb="10" eb="11">
      <t>タ</t>
    </rPh>
    <rPh sb="12" eb="13">
      <t>ラン</t>
    </rPh>
    <rPh sb="15" eb="17">
      <t>シハライ</t>
    </rPh>
    <rPh sb="17" eb="18">
      <t>ガク</t>
    </rPh>
    <rPh sb="20" eb="21">
      <t>コウ</t>
    </rPh>
    <rPh sb="24" eb="26">
      <t>リシ</t>
    </rPh>
    <rPh sb="26" eb="27">
      <t>ワリ</t>
    </rPh>
    <rPh sb="28" eb="29">
      <t>カ</t>
    </rPh>
    <phoneticPr fontId="5"/>
  </si>
  <si>
    <t>(１)</t>
    <phoneticPr fontId="5"/>
  </si>
  <si>
    <t>れない次のものについて記載すること。</t>
    <rPh sb="3" eb="4">
      <t>ツギ</t>
    </rPh>
    <rPh sb="11" eb="13">
      <t>キサイ</t>
    </rPh>
    <phoneticPr fontId="5"/>
  </si>
  <si>
    <t>記載すること。</t>
    <rPh sb="0" eb="2">
      <t>キサイ</t>
    </rPh>
    <phoneticPr fontId="5"/>
  </si>
  <si>
    <t>(１)</t>
  </si>
  <si>
    <t>　所得税法第１０条第１項に規定する障害者等の少額預金の利子等及</t>
    <rPh sb="24" eb="26">
      <t>ヨキン</t>
    </rPh>
    <rPh sb="30" eb="31">
      <t>オヨ</t>
    </rPh>
    <phoneticPr fontId="5"/>
  </si>
  <si>
    <t>(２)</t>
    <phoneticPr fontId="5"/>
  </si>
  <si>
    <t>　「特別徴収義務者番号」欄には、東京都知事（東京都中央都税事</t>
    <rPh sb="2" eb="4">
      <t>トクベツ</t>
    </rPh>
    <rPh sb="4" eb="6">
      <t>チョウシュウ</t>
    </rPh>
    <rPh sb="6" eb="9">
      <t>ギムシャ</t>
    </rPh>
    <rPh sb="9" eb="11">
      <t>バンゴウ</t>
    </rPh>
    <rPh sb="12" eb="13">
      <t>ラン</t>
    </rPh>
    <rPh sb="16" eb="19">
      <t>トウキョウト</t>
    </rPh>
    <rPh sb="19" eb="21">
      <t>チジ</t>
    </rPh>
    <rPh sb="22" eb="25">
      <t>トウキョウト</t>
    </rPh>
    <rPh sb="25" eb="27">
      <t>チュウオウ</t>
    </rPh>
    <rPh sb="27" eb="28">
      <t>ト</t>
    </rPh>
    <rPh sb="28" eb="29">
      <t>ゼイ</t>
    </rPh>
    <rPh sb="29" eb="30">
      <t>ジ</t>
    </rPh>
    <phoneticPr fontId="5"/>
  </si>
  <si>
    <t>び租税特別措置法第４条第１項に規定する障害者等の少額公債の</t>
    <phoneticPr fontId="5"/>
  </si>
  <si>
    <t>務所長）が指定した番号を記載すること。</t>
    <rPh sb="0" eb="1">
      <t>ツトム</t>
    </rPh>
    <rPh sb="1" eb="3">
      <t>ショチョウ</t>
    </rPh>
    <rPh sb="5" eb="7">
      <t>シテイ</t>
    </rPh>
    <rPh sb="9" eb="11">
      <t>バンゴウ</t>
    </rPh>
    <rPh sb="12" eb="14">
      <t>キサイ</t>
    </rPh>
    <phoneticPr fontId="5"/>
  </si>
  <si>
    <t>利子</t>
    <rPh sb="0" eb="2">
      <t>リシ</t>
    </rPh>
    <phoneticPr fontId="5"/>
  </si>
  <si>
    <t>(３)</t>
    <phoneticPr fontId="5"/>
  </si>
  <si>
    <t>　「特別徴収義務者・取扱営業所等」欄には、特別徴収事務を実際</t>
    <rPh sb="2" eb="4">
      <t>トクベツ</t>
    </rPh>
    <rPh sb="4" eb="6">
      <t>チョウシュウ</t>
    </rPh>
    <rPh sb="6" eb="9">
      <t>ギムシャ</t>
    </rPh>
    <rPh sb="10" eb="12">
      <t>トリアツカイ</t>
    </rPh>
    <rPh sb="12" eb="15">
      <t>エイギョウショ</t>
    </rPh>
    <rPh sb="15" eb="16">
      <t>トウ</t>
    </rPh>
    <rPh sb="17" eb="18">
      <t>ラン</t>
    </rPh>
    <rPh sb="21" eb="23">
      <t>トクベツ</t>
    </rPh>
    <rPh sb="23" eb="25">
      <t>チョウシュウ</t>
    </rPh>
    <rPh sb="25" eb="27">
      <t>ジム</t>
    </rPh>
    <rPh sb="28" eb="29">
      <t>ジツ</t>
    </rPh>
    <rPh sb="29" eb="30">
      <t>サイ</t>
    </rPh>
    <phoneticPr fontId="5"/>
  </si>
  <si>
    <t>(２)</t>
  </si>
  <si>
    <t>　租税特別措置法第４条の２第１項に規定する勤労者財産形成住宅</t>
    <rPh sb="1" eb="3">
      <t>ソゼイ</t>
    </rPh>
    <rPh sb="3" eb="5">
      <t>トクベツ</t>
    </rPh>
    <rPh sb="5" eb="8">
      <t>ソチホウ</t>
    </rPh>
    <rPh sb="8" eb="9">
      <t>ダイ</t>
    </rPh>
    <rPh sb="10" eb="11">
      <t>ジョウ</t>
    </rPh>
    <rPh sb="13" eb="14">
      <t>ダイ</t>
    </rPh>
    <rPh sb="15" eb="16">
      <t>コウ</t>
    </rPh>
    <rPh sb="17" eb="19">
      <t>キテイ</t>
    </rPh>
    <rPh sb="21" eb="23">
      <t>キンロウ</t>
    </rPh>
    <rPh sb="23" eb="24">
      <t>シャ</t>
    </rPh>
    <rPh sb="24" eb="26">
      <t>ザイサン</t>
    </rPh>
    <rPh sb="26" eb="28">
      <t>ケイセイ</t>
    </rPh>
    <rPh sb="28" eb="29">
      <t>ジュウ</t>
    </rPh>
    <rPh sb="29" eb="30">
      <t>タク</t>
    </rPh>
    <phoneticPr fontId="5"/>
  </si>
  <si>
    <t>に行う営業所等（本社、本店を含む。)の所在地及び名称等を記載す</t>
    <rPh sb="1" eb="2">
      <t>オコナ</t>
    </rPh>
    <rPh sb="3" eb="6">
      <t>エイギョウショ</t>
    </rPh>
    <rPh sb="6" eb="7">
      <t>トウ</t>
    </rPh>
    <rPh sb="8" eb="10">
      <t>ホンシャ</t>
    </rPh>
    <rPh sb="11" eb="13">
      <t>ホンテン</t>
    </rPh>
    <rPh sb="14" eb="15">
      <t>フク</t>
    </rPh>
    <rPh sb="19" eb="22">
      <t>ショザイチ</t>
    </rPh>
    <rPh sb="22" eb="23">
      <t>オヨ</t>
    </rPh>
    <rPh sb="24" eb="27">
      <t>メイショウトウ</t>
    </rPh>
    <rPh sb="28" eb="30">
      <t>キサイ</t>
    </rPh>
    <phoneticPr fontId="5"/>
  </si>
  <si>
    <t>貯蓄の利子等及び同法第４条の３第１項に規定する勤労者財産形成</t>
    <rPh sb="0" eb="2">
      <t>チョチク</t>
    </rPh>
    <rPh sb="3" eb="6">
      <t>リシナド</t>
    </rPh>
    <rPh sb="6" eb="7">
      <t>オヨ</t>
    </rPh>
    <rPh sb="8" eb="10">
      <t>ドウホウ</t>
    </rPh>
    <rPh sb="10" eb="11">
      <t>ダイ</t>
    </rPh>
    <rPh sb="12" eb="13">
      <t>ジョウ</t>
    </rPh>
    <rPh sb="15" eb="16">
      <t>ダイ</t>
    </rPh>
    <rPh sb="17" eb="18">
      <t>コウ</t>
    </rPh>
    <rPh sb="19" eb="21">
      <t>キテイ</t>
    </rPh>
    <rPh sb="23" eb="26">
      <t>キンロウシャ</t>
    </rPh>
    <rPh sb="26" eb="28">
      <t>ザイサン</t>
    </rPh>
    <rPh sb="28" eb="30">
      <t>ケイセイ</t>
    </rPh>
    <phoneticPr fontId="5"/>
  </si>
  <si>
    <t>ること。</t>
    <phoneticPr fontId="5"/>
  </si>
  <si>
    <t>年金貯蓄の利子等</t>
    <rPh sb="0" eb="2">
      <t>ネンキン</t>
    </rPh>
    <rPh sb="2" eb="4">
      <t>チョチク</t>
    </rPh>
    <rPh sb="5" eb="7">
      <t>リシ</t>
    </rPh>
    <rPh sb="7" eb="8">
      <t>トウ</t>
    </rPh>
    <phoneticPr fontId="5"/>
  </si>
  <si>
    <t>(４)</t>
    <phoneticPr fontId="5"/>
  </si>
  <si>
    <t>　「特別徴収義務者・取扱営業所等」欄中の「法人番号」欄には、特</t>
    <rPh sb="18" eb="19">
      <t>チュウ</t>
    </rPh>
    <rPh sb="21" eb="23">
      <t>ホウジン</t>
    </rPh>
    <rPh sb="23" eb="25">
      <t>バンゴウ</t>
    </rPh>
    <rPh sb="26" eb="27">
      <t>ラン</t>
    </rPh>
    <rPh sb="30" eb="31">
      <t>トク</t>
    </rPh>
    <phoneticPr fontId="5"/>
  </si>
  <si>
    <t>　所得税法等の規定により非課税とされる当座預金の利子、こども</t>
    <rPh sb="1" eb="4">
      <t>ショトクゼイ</t>
    </rPh>
    <rPh sb="4" eb="6">
      <t>ホウトウ</t>
    </rPh>
    <rPh sb="7" eb="9">
      <t>キテイ</t>
    </rPh>
    <rPh sb="12" eb="15">
      <t>ヒカゼイ</t>
    </rPh>
    <rPh sb="19" eb="21">
      <t>トウザ</t>
    </rPh>
    <rPh sb="21" eb="23">
      <t>ヨキン</t>
    </rPh>
    <rPh sb="24" eb="26">
      <t>リシ</t>
    </rPh>
    <phoneticPr fontId="5"/>
  </si>
  <si>
    <t>銀行の預貯金の利子等、オープン型の証券投資信託の収益の分配の</t>
    <rPh sb="0" eb="2">
      <t>ギンコウ</t>
    </rPh>
    <rPh sb="3" eb="6">
      <t>ヨチョキン</t>
    </rPh>
    <rPh sb="7" eb="10">
      <t>リシトウ</t>
    </rPh>
    <rPh sb="15" eb="16">
      <t>ガタ</t>
    </rPh>
    <rPh sb="17" eb="19">
      <t>ショウケン</t>
    </rPh>
    <rPh sb="19" eb="21">
      <t>トウシ</t>
    </rPh>
    <rPh sb="21" eb="23">
      <t>シンタク</t>
    </rPh>
    <rPh sb="24" eb="26">
      <t>シュウエキ</t>
    </rPh>
    <rPh sb="27" eb="29">
      <t>ブンパイ</t>
    </rPh>
    <phoneticPr fontId="5"/>
  </si>
  <si>
    <t>ための番号の利用等に関する法律第２条第１５項に規定する法人番号</t>
    <rPh sb="7" eb="8">
      <t>ヨウ</t>
    </rPh>
    <rPh sb="8" eb="9">
      <t>トウ</t>
    </rPh>
    <rPh sb="10" eb="11">
      <t>カン</t>
    </rPh>
    <rPh sb="13" eb="15">
      <t>ホウリツ</t>
    </rPh>
    <rPh sb="27" eb="29">
      <t>ホウジン</t>
    </rPh>
    <rPh sb="29" eb="31">
      <t>バンゴウ</t>
    </rPh>
    <phoneticPr fontId="5"/>
  </si>
  <si>
    <t>うち一定のもの、公益信託の信託財産につき生ずる利子、納税準備</t>
    <rPh sb="2" eb="4">
      <t>イッテイ</t>
    </rPh>
    <rPh sb="8" eb="10">
      <t>コウエキ</t>
    </rPh>
    <rPh sb="10" eb="12">
      <t>シンタク</t>
    </rPh>
    <rPh sb="13" eb="15">
      <t>シンタク</t>
    </rPh>
    <rPh sb="15" eb="17">
      <t>ザイサン</t>
    </rPh>
    <phoneticPr fontId="5"/>
  </si>
  <si>
    <t>をいう。）を記載すること。</t>
    <rPh sb="6" eb="8">
      <t>キサイ</t>
    </rPh>
    <phoneticPr fontId="5"/>
  </si>
  <si>
    <t>預金の利子及び納税貯蓄組合預金の利子</t>
    <rPh sb="0" eb="2">
      <t>ヨキン</t>
    </rPh>
    <rPh sb="3" eb="5">
      <t>リシ</t>
    </rPh>
    <rPh sb="5" eb="6">
      <t>オヨ</t>
    </rPh>
    <rPh sb="7" eb="9">
      <t>ノウゼイ</t>
    </rPh>
    <rPh sb="9" eb="11">
      <t>チョチク</t>
    </rPh>
    <rPh sb="11" eb="13">
      <t>クミアイ</t>
    </rPh>
    <rPh sb="13" eb="15">
      <t>ヨキン</t>
    </rPh>
    <rPh sb="16" eb="18">
      <t>リシ</t>
    </rPh>
    <phoneticPr fontId="5"/>
  </si>
  <si>
    <t>(５)</t>
    <phoneticPr fontId="5"/>
  </si>
  <si>
    <t>　「都・営」欄は、都内の営業所等分を一括納入する場合は「都」</t>
    <rPh sb="2" eb="3">
      <t>ト</t>
    </rPh>
    <rPh sb="4" eb="5">
      <t>エイ</t>
    </rPh>
    <rPh sb="6" eb="7">
      <t>ラン</t>
    </rPh>
    <rPh sb="9" eb="11">
      <t>トナイ</t>
    </rPh>
    <rPh sb="12" eb="14">
      <t>エイギョウ</t>
    </rPh>
    <rPh sb="14" eb="15">
      <t>ジョ</t>
    </rPh>
    <rPh sb="15" eb="17">
      <t>トウブン</t>
    </rPh>
    <rPh sb="18" eb="20">
      <t>イッカツ</t>
    </rPh>
    <rPh sb="20" eb="22">
      <t>ノウニュウ</t>
    </rPh>
    <rPh sb="24" eb="26">
      <t>バアイ</t>
    </rPh>
    <rPh sb="28" eb="29">
      <t>ミヤコ</t>
    </rPh>
    <phoneticPr fontId="5"/>
  </si>
  <si>
    <t>(６)</t>
    <phoneticPr fontId="5"/>
  </si>
  <si>
    <t>申告の場合は「期限内期限後」を、それ以外の申告の場合は「その</t>
    <rPh sb="0" eb="2">
      <t>シンコク</t>
    </rPh>
    <rPh sb="3" eb="5">
      <t>バアイ</t>
    </rPh>
    <rPh sb="7" eb="10">
      <t>キゲンナイ</t>
    </rPh>
    <rPh sb="10" eb="12">
      <t>キゲン</t>
    </rPh>
    <rPh sb="12" eb="13">
      <t>ゴ</t>
    </rPh>
    <rPh sb="18" eb="20">
      <t>イガイ</t>
    </rPh>
    <rPh sb="21" eb="23">
      <t>シンコク</t>
    </rPh>
    <rPh sb="24" eb="26">
      <t>バアイ</t>
    </rPh>
    <phoneticPr fontId="5"/>
  </si>
  <si>
    <t>(７)</t>
    <phoneticPr fontId="5"/>
  </si>
  <si>
    <t>　「支払金額（課税）」欄には、利子割が課される利子等の支払金</t>
    <rPh sb="2" eb="4">
      <t>シハライ</t>
    </rPh>
    <rPh sb="4" eb="6">
      <t>キンガク</t>
    </rPh>
    <rPh sb="7" eb="9">
      <t>カゼイ</t>
    </rPh>
    <rPh sb="11" eb="12">
      <t>ラン</t>
    </rPh>
    <rPh sb="15" eb="17">
      <t>リシ</t>
    </rPh>
    <rPh sb="17" eb="18">
      <t>ワリ</t>
    </rPh>
    <rPh sb="19" eb="20">
      <t>カ</t>
    </rPh>
    <rPh sb="23" eb="26">
      <t>リシトウ</t>
    </rPh>
    <rPh sb="27" eb="29">
      <t>シハライ</t>
    </rPh>
    <rPh sb="29" eb="30">
      <t>キン</t>
    </rPh>
    <phoneticPr fontId="5"/>
  </si>
  <si>
    <t>(８)</t>
    <phoneticPr fontId="5"/>
  </si>
  <si>
    <t>　「特別徴収税額」欄には、支払金額について特別徴収して納入す</t>
    <rPh sb="2" eb="4">
      <t>トクベツ</t>
    </rPh>
    <rPh sb="4" eb="6">
      <t>チョウシュウ</t>
    </rPh>
    <rPh sb="6" eb="8">
      <t>ゼイガク</t>
    </rPh>
    <rPh sb="9" eb="10">
      <t>ラン</t>
    </rPh>
    <rPh sb="13" eb="15">
      <t>シハライ</t>
    </rPh>
    <rPh sb="15" eb="17">
      <t>キンガク</t>
    </rPh>
    <rPh sb="21" eb="23">
      <t>トクベツ</t>
    </rPh>
    <rPh sb="23" eb="25">
      <t>チョウシュウ</t>
    </rPh>
    <rPh sb="27" eb="29">
      <t>ノウニュウ</t>
    </rPh>
    <phoneticPr fontId="5"/>
  </si>
  <si>
    <t>べき税額を記載すること。</t>
    <rPh sb="2" eb="4">
      <t>ゼイガク</t>
    </rPh>
    <rPh sb="5" eb="7">
      <t>キサイ</t>
    </rPh>
    <phoneticPr fontId="5"/>
  </si>
  <si>
    <t>(９)</t>
    <phoneticPr fontId="5"/>
  </si>
  <si>
    <t>　「納入金額合計」欄には、特別徴収税額と延滞金の合計額を記載</t>
    <rPh sb="2" eb="4">
      <t>ノウニュウ</t>
    </rPh>
    <rPh sb="4" eb="5">
      <t>キン</t>
    </rPh>
    <rPh sb="5" eb="6">
      <t>ガク</t>
    </rPh>
    <rPh sb="6" eb="8">
      <t>ゴウケイ</t>
    </rPh>
    <rPh sb="9" eb="10">
      <t>ラン</t>
    </rPh>
    <rPh sb="13" eb="15">
      <t>トクベツ</t>
    </rPh>
    <rPh sb="15" eb="17">
      <t>チョウシュウ</t>
    </rPh>
    <rPh sb="17" eb="19">
      <t>ゼイガク</t>
    </rPh>
    <rPh sb="20" eb="22">
      <t>エンタイ</t>
    </rPh>
    <rPh sb="22" eb="23">
      <t>キン</t>
    </rPh>
    <rPh sb="24" eb="26">
      <t>ゴウケイ</t>
    </rPh>
    <rPh sb="26" eb="27">
      <t>ガク</t>
    </rPh>
    <rPh sb="28" eb="30">
      <t>キサイ</t>
    </rPh>
    <phoneticPr fontId="5"/>
  </si>
  <si>
    <t>すること。</t>
    <phoneticPr fontId="5"/>
  </si>
  <si>
    <t>　「処理事項」欄の「申告区分」については、期限内申告・期限後</t>
    <rPh sb="2" eb="4">
      <t>ショリ</t>
    </rPh>
    <rPh sb="4" eb="6">
      <t>ジコウ</t>
    </rPh>
    <rPh sb="7" eb="8">
      <t>ラン</t>
    </rPh>
    <rPh sb="10" eb="12">
      <t>シンコク</t>
    </rPh>
    <rPh sb="12" eb="14">
      <t>クブン</t>
    </rPh>
    <rPh sb="21" eb="24">
      <t>キゲンナイ</t>
    </rPh>
    <rPh sb="24" eb="26">
      <t>シンコク</t>
    </rPh>
    <rPh sb="27" eb="29">
      <t>キゲン</t>
    </rPh>
    <rPh sb="29" eb="30">
      <t>ゴ</t>
    </rPh>
    <phoneticPr fontId="5"/>
  </si>
  <si>
    <t>※ここから非表示⇒</t>
    <rPh sb="5" eb="8">
      <t>ヒヒョウジ</t>
    </rPh>
    <phoneticPr fontId="5"/>
  </si>
  <si>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</si>
  <si>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5"/>
  </si>
  <si>
    <t>【入力チェック】</t>
    <rPh sb="1" eb="3">
      <t>ニュウリョク</t>
    </rPh>
    <phoneticPr fontId="5"/>
  </si>
  <si>
    <t>←入力をチェックし、メッセージを1つだけ表示。
T(IFERROR(VLOOKUP("err",I38:K51,2,FALSE),IFERROR(VLOOKUP("caution",I38:K51,2,FALSE),"")))</t>
    <rPh sb="1" eb="3">
      <t>ニュウリョク</t>
    </rPh>
    <rPh sb="20" eb="22">
      <t>ヒョウジ</t>
    </rPh>
    <phoneticPr fontId="5"/>
  </si>
  <si>
    <t>【入力欄】</t>
    <rPh sb="1" eb="3">
      <t>ニュウリョク</t>
    </rPh>
    <rPh sb="3" eb="4">
      <t>ラン</t>
    </rPh>
    <phoneticPr fontId="5"/>
  </si>
  <si>
    <t>■特別徴収義務者・取扱営業所等</t>
    <rPh sb="1" eb="3">
      <t>トクベツ</t>
    </rPh>
    <rPh sb="3" eb="5">
      <t>チョウシュウ</t>
    </rPh>
    <rPh sb="5" eb="8">
      <t>ギムシャ</t>
    </rPh>
    <rPh sb="9" eb="11">
      <t>トリアツカ</t>
    </rPh>
    <rPh sb="11" eb="13">
      <t>エイギョウ</t>
    </rPh>
    <rPh sb="13" eb="14">
      <t>ショ</t>
    </rPh>
    <rPh sb="14" eb="15">
      <t>トウ</t>
    </rPh>
    <phoneticPr fontId="5"/>
  </si>
  <si>
    <t>【表示用】</t>
    <rPh sb="1" eb="4">
      <t>ヒョウジヨウ</t>
    </rPh>
    <phoneticPr fontId="5"/>
  </si>
  <si>
    <t>番号</t>
    <rPh sb="0" eb="2">
      <t>バンゴウ</t>
    </rPh>
    <phoneticPr fontId="5"/>
  </si>
  <si>
    <t>特別徴収義務者番号を入力してください。</t>
    <rPh sb="0" eb="2">
      <t>トクベツ</t>
    </rPh>
    <rPh sb="2" eb="4">
      <t>チョウシュウ</t>
    </rPh>
    <rPh sb="4" eb="7">
      <t>ギムシャ</t>
    </rPh>
    <rPh sb="7" eb="9">
      <t>バンゴウ</t>
    </rPh>
    <rPh sb="10" eb="12">
      <t>ニュウリョク</t>
    </rPh>
    <phoneticPr fontId="5"/>
  </si>
  <si>
    <t>法人番号</t>
    <rPh sb="0" eb="2">
      <t>ホウジン</t>
    </rPh>
    <rPh sb="2" eb="4">
      <t>バンゴウ</t>
    </rPh>
    <phoneticPr fontId="5"/>
  </si>
  <si>
    <t>法人番号(13桁)を入力してください。</t>
    <rPh sb="0" eb="2">
      <t>ホウジン</t>
    </rPh>
    <rPh sb="2" eb="4">
      <t>バンゴウ</t>
    </rPh>
    <rPh sb="7" eb="8">
      <t>ケタ</t>
    </rPh>
    <rPh sb="10" eb="12">
      <t>ニュウリョク</t>
    </rPh>
    <phoneticPr fontId="5"/>
  </si>
  <si>
    <t>名称</t>
    <rPh sb="0" eb="2">
      <t>メイショウ</t>
    </rPh>
    <phoneticPr fontId="5"/>
  </si>
  <si>
    <t>郵便番号</t>
    <rPh sb="0" eb="4">
      <t>ユウビンバンゴウ</t>
    </rPh>
    <phoneticPr fontId="5"/>
  </si>
  <si>
    <t>所在地</t>
    <rPh sb="0" eb="3">
      <t>ショザイチ</t>
    </rPh>
    <phoneticPr fontId="5"/>
  </si>
  <si>
    <t>担当者</t>
    <rPh sb="0" eb="3">
      <t>タントウシャ</t>
    </rPh>
    <phoneticPr fontId="5"/>
  </si>
  <si>
    <t>電話番号</t>
    <rPh sb="0" eb="2">
      <t>デンワ</t>
    </rPh>
    <rPh sb="2" eb="4">
      <t>バンゴウ</t>
    </rPh>
    <phoneticPr fontId="5"/>
  </si>
  <si>
    <t>■利子等</t>
    <rPh sb="1" eb="3">
      <t>リシ</t>
    </rPh>
    <rPh sb="3" eb="4">
      <t>トウ</t>
    </rPh>
    <phoneticPr fontId="5"/>
  </si>
  <si>
    <t>種類</t>
    <rPh sb="0" eb="2">
      <t>シュルイ</t>
    </rPh>
    <phoneticPr fontId="5"/>
  </si>
  <si>
    <t>支払年</t>
    <rPh sb="0" eb="2">
      <t>シハライ</t>
    </rPh>
    <rPh sb="2" eb="3">
      <t>トシ</t>
    </rPh>
    <phoneticPr fontId="5"/>
  </si>
  <si>
    <t xml:space="preserve"> </t>
    <phoneticPr fontId="5"/>
  </si>
  <si>
    <t>支払月</t>
    <rPh sb="0" eb="2">
      <t>シハライ</t>
    </rPh>
    <rPh sb="2" eb="3">
      <t>ツキ</t>
    </rPh>
    <phoneticPr fontId="5"/>
  </si>
  <si>
    <t>01月</t>
    <rPh sb="2" eb="3">
      <t>ガツ</t>
    </rPh>
    <phoneticPr fontId="5"/>
  </si>
  <si>
    <t>02月</t>
    <rPh sb="2" eb="3">
      <t>ガツ</t>
    </rPh>
    <phoneticPr fontId="5"/>
  </si>
  <si>
    <t>03月</t>
    <rPh sb="2" eb="3">
      <t>ガツ</t>
    </rPh>
    <phoneticPr fontId="5"/>
  </si>
  <si>
    <t>04月</t>
    <rPh sb="2" eb="3">
      <t>ガツ</t>
    </rPh>
    <phoneticPr fontId="5"/>
  </si>
  <si>
    <t>05月</t>
    <rPh sb="2" eb="3">
      <t>ガツ</t>
    </rPh>
    <phoneticPr fontId="5"/>
  </si>
  <si>
    <t>06月</t>
    <rPh sb="2" eb="3">
      <t>ガツ</t>
    </rPh>
    <phoneticPr fontId="5"/>
  </si>
  <si>
    <t>07月</t>
    <rPh sb="2" eb="3">
      <t>ガツ</t>
    </rPh>
    <phoneticPr fontId="5"/>
  </si>
  <si>
    <t>08月</t>
    <rPh sb="2" eb="3">
      <t>ガツ</t>
    </rPh>
    <phoneticPr fontId="5"/>
  </si>
  <si>
    <t>09月</t>
    <rPh sb="2" eb="3">
      <t>ガツ</t>
    </rPh>
    <phoneticPr fontId="5"/>
  </si>
  <si>
    <t>10月</t>
    <rPh sb="2" eb="3">
      <t>ガツ</t>
    </rPh>
    <phoneticPr fontId="5"/>
  </si>
  <si>
    <t>11月</t>
    <rPh sb="2" eb="3">
      <t>ガツ</t>
    </rPh>
    <phoneticPr fontId="5"/>
  </si>
  <si>
    <t>12月</t>
    <rPh sb="2" eb="3">
      <t>ガツ</t>
    </rPh>
    <phoneticPr fontId="5"/>
  </si>
  <si>
    <t>納入区分</t>
    <rPh sb="0" eb="2">
      <t>ノウニュウ</t>
    </rPh>
    <rPh sb="2" eb="4">
      <t>クブン</t>
    </rPh>
    <phoneticPr fontId="5"/>
  </si>
  <si>
    <t>都内の営業所等分を一括納入</t>
    <rPh sb="0" eb="2">
      <t>トナイ</t>
    </rPh>
    <rPh sb="3" eb="5">
      <t>エイギョウ</t>
    </rPh>
    <rPh sb="5" eb="6">
      <t>ショ</t>
    </rPh>
    <rPh sb="6" eb="7">
      <t>トウ</t>
    </rPh>
    <rPh sb="7" eb="8">
      <t>ブン</t>
    </rPh>
    <rPh sb="9" eb="11">
      <t>イッカツ</t>
    </rPh>
    <rPh sb="11" eb="13">
      <t>ノウニュウ</t>
    </rPh>
    <phoneticPr fontId="5"/>
  </si>
  <si>
    <t>営業所等毎に納入</t>
    <rPh sb="0" eb="3">
      <t>エイギョウショ</t>
    </rPh>
    <rPh sb="3" eb="4">
      <t>トウ</t>
    </rPh>
    <rPh sb="4" eb="5">
      <t>マイ</t>
    </rPh>
    <rPh sb="6" eb="8">
      <t>ノウニュウ</t>
    </rPh>
    <phoneticPr fontId="5"/>
  </si>
  <si>
    <t>期限内期限後</t>
    <rPh sb="0" eb="3">
      <t>キゲンナイ</t>
    </rPh>
    <rPh sb="3" eb="5">
      <t>キゲン</t>
    </rPh>
    <rPh sb="5" eb="6">
      <t>ゴ</t>
    </rPh>
    <phoneticPr fontId="5"/>
  </si>
  <si>
    <t>■支払額</t>
    <rPh sb="1" eb="3">
      <t>シハライ</t>
    </rPh>
    <rPh sb="3" eb="4">
      <t>ガク</t>
    </rPh>
    <phoneticPr fontId="5"/>
  </si>
  <si>
    <t>課税</t>
    <rPh sb="0" eb="2">
      <t>カゼイ</t>
    </rPh>
    <phoneticPr fontId="5"/>
  </si>
  <si>
    <t>非課税 非居住者</t>
    <rPh sb="0" eb="3">
      <t>ヒカゼイ</t>
    </rPh>
    <rPh sb="4" eb="8">
      <t>ヒキョジュウシャ</t>
    </rPh>
    <phoneticPr fontId="5"/>
  </si>
  <si>
    <t>非課税 　その他</t>
    <rPh sb="0" eb="3">
      <t>ヒカゼイ</t>
    </rPh>
    <rPh sb="7" eb="8">
      <t>タ</t>
    </rPh>
    <phoneticPr fontId="5"/>
  </si>
  <si>
    <t>■納入金額</t>
    <rPh sb="1" eb="3">
      <t>ノウニュウ</t>
    </rPh>
    <rPh sb="3" eb="5">
      <t>キンガク</t>
    </rPh>
    <phoneticPr fontId="5"/>
  </si>
  <si>
    <t>（延滞金）</t>
    <rPh sb="1" eb="4">
      <t>エンタイキン</t>
    </rPh>
    <phoneticPr fontId="5"/>
  </si>
  <si>
    <t>納入金額合計</t>
    <rPh sb="0" eb="2">
      <t>ノウニュウ</t>
    </rPh>
    <rPh sb="2" eb="4">
      <t>キンガク</t>
    </rPh>
    <rPh sb="4" eb="6">
      <t>ゴウケイ</t>
    </rPh>
    <phoneticPr fontId="5"/>
  </si>
  <si>
    <t>■摘要</t>
    <rPh sb="1" eb="3">
      <t>テキヨウ</t>
    </rPh>
    <phoneticPr fontId="5"/>
  </si>
  <si>
    <t>摘要</t>
    <rPh sb="0" eb="2">
      <t>テキヨウ</t>
    </rPh>
    <phoneticPr fontId="5"/>
  </si>
  <si>
    <t xml:space="preserve">【申告納入場所】   
</t>
    <rPh sb="1" eb="3">
      <t>シンコク</t>
    </rPh>
    <rPh sb="3" eb="5">
      <t>ノウニュウ</t>
    </rPh>
    <rPh sb="5" eb="7">
      <t>バショ</t>
    </rPh>
    <phoneticPr fontId="5"/>
  </si>
  <si>
    <t>　申告納入は、「東京都公金収納取扱金融機関」で手続きをしてください。</t>
    <phoneticPr fontId="5"/>
  </si>
  <si>
    <t>＜東京都会計管理局　東京都公金を納付できる金融機関一覧＞</t>
    <phoneticPr fontId="5"/>
  </si>
  <si>
    <t>【都民税利子割について】</t>
    <rPh sb="1" eb="3">
      <t>トミン</t>
    </rPh>
    <rPh sb="3" eb="4">
      <t>ゼイ</t>
    </rPh>
    <rPh sb="4" eb="6">
      <t>リシ</t>
    </rPh>
    <rPh sb="6" eb="7">
      <t>ワリ</t>
    </rPh>
    <phoneticPr fontId="5"/>
  </si>
  <si>
    <t>＜東京都主税局　都民税利子割＞</t>
    <rPh sb="1" eb="4">
      <t>トウキョウト</t>
    </rPh>
    <rPh sb="4" eb="7">
      <t>シュゼイキョク</t>
    </rPh>
    <rPh sb="11" eb="13">
      <t>リシ</t>
    </rPh>
    <phoneticPr fontId="5"/>
  </si>
  <si>
    <t>１列目には"err"か"caution"が表示される。２列目はエラーに応じたメッセージ。</t>
    <rPh sb="1" eb="2">
      <t>レツ</t>
    </rPh>
    <rPh sb="2" eb="3">
      <t>メ</t>
    </rPh>
    <rPh sb="21" eb="23">
      <t>ヒョウジ</t>
    </rPh>
    <rPh sb="28" eb="29">
      <t>レツ</t>
    </rPh>
    <rPh sb="29" eb="30">
      <t>メ</t>
    </rPh>
    <rPh sb="35" eb="36">
      <t>オウ</t>
    </rPh>
    <phoneticPr fontId="5"/>
  </si>
  <si>
    <t>#何にも入力がないなら注意メッセージも出さない</t>
    <rPh sb="1" eb="2">
      <t>ナン</t>
    </rPh>
    <rPh sb="4" eb="6">
      <t>ニュウリョク</t>
    </rPh>
    <rPh sb="11" eb="13">
      <t>チュウイ</t>
    </rPh>
    <rPh sb="19" eb="20">
      <t>ダ</t>
    </rPh>
    <phoneticPr fontId="5"/>
  </si>
  <si>
    <t>●納入申告書使用不可： 特別徴収義務者番号(9桁)を入力してください。</t>
    <rPh sb="12" eb="14">
      <t>トクベツ</t>
    </rPh>
    <rPh sb="14" eb="16">
      <t>チョウシュウ</t>
    </rPh>
    <rPh sb="16" eb="19">
      <t>ギムシャ</t>
    </rPh>
    <rPh sb="19" eb="21">
      <t>バンゴウ</t>
    </rPh>
    <rPh sb="23" eb="24">
      <t>ケタ</t>
    </rPh>
    <rPh sb="26" eb="28">
      <t>ニュウリョク</t>
    </rPh>
    <phoneticPr fontId="5"/>
  </si>
  <si>
    <t>●納入申告書使用不可： 法人番号(13桁)を入力してください。</t>
    <rPh sb="12" eb="14">
      <t>ホウジン</t>
    </rPh>
    <rPh sb="14" eb="16">
      <t>バンゴウ</t>
    </rPh>
    <rPh sb="19" eb="20">
      <t>ケタ</t>
    </rPh>
    <rPh sb="22" eb="24">
      <t>ニュウリョク</t>
    </rPh>
    <phoneticPr fontId="5"/>
  </si>
  <si>
    <t>●納入申告書使用不可： 法人番号(13桁)に誤りがあります。</t>
    <rPh sb="12" eb="14">
      <t>ホウジン</t>
    </rPh>
    <rPh sb="14" eb="16">
      <t>バンゴウ</t>
    </rPh>
    <rPh sb="19" eb="20">
      <t>ケタ</t>
    </rPh>
    <rPh sb="22" eb="23">
      <t>アヤマ</t>
    </rPh>
    <phoneticPr fontId="5"/>
  </si>
  <si>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5"/>
  </si>
  <si>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5"/>
  </si>
  <si>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5"/>
  </si>
  <si>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5"/>
  </si>
  <si>
    <t>●納入申告書使用不可： 支払金額(課税) を入力してください。</t>
    <rPh sb="12" eb="14">
      <t>シハライ</t>
    </rPh>
    <rPh sb="14" eb="16">
      <t>キンガク</t>
    </rPh>
    <rPh sb="17" eb="19">
      <t>カゼイ</t>
    </rPh>
    <rPh sb="22" eb="24">
      <t>ニュウリョク</t>
    </rPh>
    <phoneticPr fontId="5"/>
  </si>
  <si>
    <t>●納入申告書使用不可： 納入金額 税額 を入力してください。</t>
    <rPh sb="12" eb="14">
      <t>ノウニュウ</t>
    </rPh>
    <rPh sb="14" eb="16">
      <t>キンガク</t>
    </rPh>
    <rPh sb="17" eb="19">
      <t>ゼイガク</t>
    </rPh>
    <rPh sb="21" eb="23">
      <t>ニュウリョク</t>
    </rPh>
    <phoneticPr fontId="5"/>
  </si>
  <si>
    <t>【私募公社債等運用投資信託等の収益の分配等の都民税利子割納入申告書】</t>
    <rPh sb="1" eb="3">
      <t>シボ</t>
    </rPh>
    <rPh sb="3" eb="6">
      <t>コウシャサイ</t>
    </rPh>
    <rPh sb="6" eb="7">
      <t>トウ</t>
    </rPh>
    <rPh sb="7" eb="9">
      <t>ウンヨウ</t>
    </rPh>
    <rPh sb="9" eb="11">
      <t>トウシ</t>
    </rPh>
    <rPh sb="11" eb="14">
      <t>シンタクナド</t>
    </rPh>
    <rPh sb="15" eb="17">
      <t>シュウエキ</t>
    </rPh>
    <rPh sb="18" eb="21">
      <t>ブンパイナド</t>
    </rPh>
    <rPh sb="22" eb="24">
      <t>トミン</t>
    </rPh>
    <rPh sb="24" eb="25">
      <t>ゼイ</t>
    </rPh>
    <rPh sb="25" eb="27">
      <t>リシ</t>
    </rPh>
    <rPh sb="27" eb="28">
      <t>ワリ</t>
    </rPh>
    <rPh sb="28" eb="30">
      <t>ノウニュウ</t>
    </rPh>
    <rPh sb="30" eb="33">
      <t>シンコクショ</t>
    </rPh>
    <phoneticPr fontId="5"/>
  </si>
  <si>
    <t>　この様式のエクセルファイルは、東京都に提出する私募公社債等運用投資信託等の収益の分配等の都民税利子割納入申告書を作成するためのものです。</t>
    <phoneticPr fontId="5"/>
  </si>
  <si>
    <t/>
  </si>
  <si>
    <r>
      <t>東京都</t>
    </r>
    <r>
      <rPr>
        <b/>
        <sz val="12"/>
        <color rgb="FF0070C0"/>
        <rFont val="HGS明朝B"/>
        <family val="1"/>
        <charset val="128"/>
      </rPr>
      <t>中央</t>
    </r>
    <r>
      <rPr>
        <sz val="12"/>
        <color rgb="FF0070C0"/>
        <rFont val="HGS明朝B"/>
        <family val="1"/>
        <charset val="128"/>
      </rPr>
      <t>都税事務所長殿</t>
    </r>
    <phoneticPr fontId="5"/>
  </si>
  <si>
    <r>
      <t xml:space="preserve">公 </t>
    </r>
    <r>
      <rPr>
        <b/>
        <sz val="11"/>
        <color rgb="FF0070C0"/>
        <rFont val="HGSｺﾞｼｯｸE"/>
        <family val="3"/>
        <charset val="128"/>
      </rPr>
      <t>610</t>
    </r>
    <rPh sb="0" eb="1">
      <t>コウ</t>
    </rPh>
    <phoneticPr fontId="5"/>
  </si>
  <si>
    <r>
      <t>東京都</t>
    </r>
    <r>
      <rPr>
        <b/>
        <sz val="11"/>
        <color rgb="FF0070C0"/>
        <rFont val="HGｺﾞｼｯｸE"/>
        <family val="3"/>
        <charset val="128"/>
      </rPr>
      <t>中央</t>
    </r>
    <r>
      <rPr>
        <sz val="11"/>
        <color rgb="FF0070C0"/>
        <rFont val="HGS明朝B"/>
        <family val="1"/>
        <charset val="128"/>
      </rPr>
      <t>都税事務所</t>
    </r>
    <rPh sb="0" eb="3">
      <t>トウキョウト</t>
    </rPh>
    <rPh sb="3" eb="5">
      <t>チュウオウ</t>
    </rPh>
    <rPh sb="5" eb="6">
      <t>ト</t>
    </rPh>
    <rPh sb="6" eb="7">
      <t>ゼイ</t>
    </rPh>
    <rPh sb="7" eb="9">
      <t>ジム</t>
    </rPh>
    <rPh sb="9" eb="10">
      <t>ショ</t>
    </rPh>
    <phoneticPr fontId="5"/>
  </si>
  <si>
    <t>特別徴収義務者（取扱営業所等）の名称を入力してください。</t>
    <rPh sb="0" eb="2">
      <t>トクベツ</t>
    </rPh>
    <rPh sb="2" eb="4">
      <t>チョウシュウ</t>
    </rPh>
    <rPh sb="4" eb="7">
      <t>ギムシャ</t>
    </rPh>
    <rPh sb="8" eb="10">
      <t>トリアツカイ</t>
    </rPh>
    <rPh sb="10" eb="13">
      <t>エイギョウショ</t>
    </rPh>
    <rPh sb="13" eb="14">
      <t>トウ</t>
    </rPh>
    <rPh sb="16" eb="18">
      <t>メイショウ</t>
    </rPh>
    <rPh sb="19" eb="21">
      <t>ニュウリョク</t>
    </rPh>
    <phoneticPr fontId="5"/>
  </si>
  <si>
    <t>郵便番号を7桁で入力してください。</t>
    <rPh sb="0" eb="4">
      <t>ユウビンバンゴウ</t>
    </rPh>
    <rPh sb="6" eb="7">
      <t>ケタ</t>
    </rPh>
    <rPh sb="8" eb="10">
      <t>ニュウリョク</t>
    </rPh>
    <phoneticPr fontId="5"/>
  </si>
  <si>
    <t>特別徴収義務者の本店又は取扱営業所の所在地を入力してください。</t>
    <rPh sb="0" eb="2">
      <t>トクベツ</t>
    </rPh>
    <rPh sb="2" eb="4">
      <t>チョウシュウ</t>
    </rPh>
    <rPh sb="4" eb="7">
      <t>ギムシャ</t>
    </rPh>
    <rPh sb="8" eb="10">
      <t>ホンテン</t>
    </rPh>
    <rPh sb="10" eb="11">
      <t>マタ</t>
    </rPh>
    <rPh sb="12" eb="14">
      <t>トリアツカ</t>
    </rPh>
    <rPh sb="14" eb="17">
      <t>エイギョウショ</t>
    </rPh>
    <rPh sb="18" eb="21">
      <t>ショザイチ</t>
    </rPh>
    <rPh sb="22" eb="24">
      <t>ニュウリョク</t>
    </rPh>
    <phoneticPr fontId="5"/>
  </si>
  <si>
    <t>特別徴収の事務を行う担当部署及び担当者名を入力してください。</t>
    <rPh sb="0" eb="2">
      <t>トクベツ</t>
    </rPh>
    <rPh sb="2" eb="4">
      <t>チョウシュウ</t>
    </rPh>
    <rPh sb="5" eb="7">
      <t>ジム</t>
    </rPh>
    <rPh sb="8" eb="9">
      <t>オコナ</t>
    </rPh>
    <rPh sb="10" eb="12">
      <t>タントウ</t>
    </rPh>
    <rPh sb="12" eb="14">
      <t>ブショ</t>
    </rPh>
    <rPh sb="14" eb="15">
      <t>オヨ</t>
    </rPh>
    <rPh sb="16" eb="19">
      <t>タントウシャ</t>
    </rPh>
    <rPh sb="19" eb="20">
      <t>メイ</t>
    </rPh>
    <rPh sb="21" eb="23">
      <t>ニュウリョク</t>
    </rPh>
    <phoneticPr fontId="5"/>
  </si>
  <si>
    <t>特別徴収の事務を行う担当部署の連絡先の電話番号を入力してください。</t>
    <rPh sb="0" eb="2">
      <t>トクベツ</t>
    </rPh>
    <rPh sb="2" eb="4">
      <t>チョウシュウ</t>
    </rPh>
    <rPh sb="5" eb="7">
      <t>ジム</t>
    </rPh>
    <rPh sb="8" eb="9">
      <t>オコナ</t>
    </rPh>
    <rPh sb="10" eb="12">
      <t>タントウ</t>
    </rPh>
    <rPh sb="12" eb="14">
      <t>ブショ</t>
    </rPh>
    <rPh sb="15" eb="17">
      <t>レンラク</t>
    </rPh>
    <rPh sb="17" eb="18">
      <t>サキ</t>
    </rPh>
    <rPh sb="19" eb="21">
      <t>デンワ</t>
    </rPh>
    <rPh sb="21" eb="23">
      <t>バンゴウ</t>
    </rPh>
    <rPh sb="24" eb="26">
      <t>ニュウリョク</t>
    </rPh>
    <phoneticPr fontId="5"/>
  </si>
  <si>
    <t>利子種類を選択してください。
※申告書は、利子種類別に作成します。</t>
    <rPh sb="0" eb="2">
      <t>リシ</t>
    </rPh>
    <rPh sb="2" eb="4">
      <t>シュルイ</t>
    </rPh>
    <rPh sb="5" eb="7">
      <t>センタク</t>
    </rPh>
    <rPh sb="16" eb="18">
      <t>シンコク</t>
    </rPh>
    <rPh sb="18" eb="19">
      <t>ショ</t>
    </rPh>
    <rPh sb="21" eb="23">
      <t>リシ</t>
    </rPh>
    <rPh sb="23" eb="25">
      <t>シュルイ</t>
    </rPh>
    <rPh sb="25" eb="26">
      <t>ベツ</t>
    </rPh>
    <rPh sb="27" eb="29">
      <t>サクセイ</t>
    </rPh>
    <phoneticPr fontId="5"/>
  </si>
  <si>
    <t>※「都内の営業所等分を一括納入」を選択した場合は、別紙の「営業所別明細書」を必ず作成してください。</t>
    <rPh sb="2" eb="4">
      <t>トナイ</t>
    </rPh>
    <rPh sb="5" eb="8">
      <t>エイギョウショ</t>
    </rPh>
    <rPh sb="8" eb="9">
      <t>トウ</t>
    </rPh>
    <rPh sb="9" eb="10">
      <t>ブン</t>
    </rPh>
    <rPh sb="11" eb="13">
      <t>イッカツ</t>
    </rPh>
    <rPh sb="13" eb="15">
      <t>ノウニュウ</t>
    </rPh>
    <rPh sb="17" eb="19">
      <t>センタク</t>
    </rPh>
    <rPh sb="21" eb="23">
      <t>バアイ</t>
    </rPh>
    <rPh sb="25" eb="27">
      <t>ベッシ</t>
    </rPh>
    <rPh sb="29" eb="32">
      <t>エイギョウショ</t>
    </rPh>
    <rPh sb="32" eb="33">
      <t>ベツ</t>
    </rPh>
    <rPh sb="33" eb="36">
      <t>メイサイショ</t>
    </rPh>
    <rPh sb="38" eb="39">
      <t>カナラ</t>
    </rPh>
    <rPh sb="40" eb="42">
      <t>サクセイ</t>
    </rPh>
    <phoneticPr fontId="5"/>
  </si>
  <si>
    <t>「期限内・期限後」：期限内申告又は期限後申告（当初申告）の場合はこちらを選択してください。
「その他」：申告後に不足税額を追加納入する場合は、こちらを選択してください。</t>
    <rPh sb="1" eb="3">
      <t>キゲン</t>
    </rPh>
    <rPh sb="3" eb="4">
      <t>ナイ</t>
    </rPh>
    <rPh sb="5" eb="7">
      <t>キゲン</t>
    </rPh>
    <rPh sb="7" eb="8">
      <t>ゴ</t>
    </rPh>
    <rPh sb="10" eb="12">
      <t>キゲン</t>
    </rPh>
    <rPh sb="12" eb="13">
      <t>ナイ</t>
    </rPh>
    <rPh sb="13" eb="15">
      <t>シンコク</t>
    </rPh>
    <rPh sb="15" eb="16">
      <t>マタ</t>
    </rPh>
    <rPh sb="17" eb="19">
      <t>キゲン</t>
    </rPh>
    <rPh sb="19" eb="20">
      <t>ゴ</t>
    </rPh>
    <rPh sb="20" eb="22">
      <t>シンコク</t>
    </rPh>
    <rPh sb="23" eb="25">
      <t>トウショ</t>
    </rPh>
    <rPh sb="25" eb="27">
      <t>シンコク</t>
    </rPh>
    <rPh sb="29" eb="31">
      <t>バアイ</t>
    </rPh>
    <rPh sb="36" eb="38">
      <t>センタク</t>
    </rPh>
    <rPh sb="49" eb="50">
      <t>タ</t>
    </rPh>
    <rPh sb="52" eb="54">
      <t>シンコク</t>
    </rPh>
    <rPh sb="54" eb="55">
      <t>ゴ</t>
    </rPh>
    <rPh sb="56" eb="58">
      <t>フソク</t>
    </rPh>
    <rPh sb="58" eb="60">
      <t>ゼイガク</t>
    </rPh>
    <rPh sb="61" eb="63">
      <t>ツイカ</t>
    </rPh>
    <rPh sb="63" eb="65">
      <t>ノウニュウ</t>
    </rPh>
    <rPh sb="67" eb="69">
      <t>バアイ</t>
    </rPh>
    <rPh sb="75" eb="77">
      <t>センタク</t>
    </rPh>
    <phoneticPr fontId="5"/>
  </si>
  <si>
    <t>利子割が課される利子等の支払金額を入力します。</t>
    <rPh sb="0" eb="2">
      <t>リシ</t>
    </rPh>
    <rPh sb="2" eb="3">
      <t>ワリ</t>
    </rPh>
    <rPh sb="4" eb="5">
      <t>カ</t>
    </rPh>
    <rPh sb="8" eb="10">
      <t>リシ</t>
    </rPh>
    <rPh sb="10" eb="11">
      <t>トウ</t>
    </rPh>
    <rPh sb="12" eb="14">
      <t>シハライ</t>
    </rPh>
    <rPh sb="14" eb="16">
      <t>キンガク</t>
    </rPh>
    <rPh sb="17" eb="19">
      <t>ニュウリョク</t>
    </rPh>
    <phoneticPr fontId="5"/>
  </si>
  <si>
    <t>利子割が課されないもののうち、非居住者が支払を受けた利子等の支払金額を入力します。</t>
    <rPh sb="0" eb="2">
      <t>リシ</t>
    </rPh>
    <rPh sb="2" eb="3">
      <t>ワリ</t>
    </rPh>
    <rPh sb="4" eb="5">
      <t>カ</t>
    </rPh>
    <rPh sb="15" eb="19">
      <t>ヒキョジュウシャ</t>
    </rPh>
    <rPh sb="20" eb="22">
      <t>シハライ</t>
    </rPh>
    <rPh sb="23" eb="24">
      <t>ウ</t>
    </rPh>
    <rPh sb="26" eb="28">
      <t>リシ</t>
    </rPh>
    <rPh sb="28" eb="29">
      <t>トウ</t>
    </rPh>
    <rPh sb="30" eb="32">
      <t>シハライ</t>
    </rPh>
    <rPh sb="32" eb="34">
      <t>キンガク</t>
    </rPh>
    <rPh sb="35" eb="37">
      <t>ニュウリョク</t>
    </rPh>
    <phoneticPr fontId="5"/>
  </si>
  <si>
    <t>利子割が課されないもののうち、身体障害者等に係る少額預金の各元本３５０万円までの利子等、財産形成住宅貯蓄等の元本５５０万円までの利子等の非課税分について入力します。</t>
    <rPh sb="0" eb="2">
      <t>リシ</t>
    </rPh>
    <rPh sb="2" eb="3">
      <t>ワリ</t>
    </rPh>
    <rPh sb="4" eb="5">
      <t>カ</t>
    </rPh>
    <rPh sb="15" eb="17">
      <t>シンタイ</t>
    </rPh>
    <rPh sb="17" eb="20">
      <t>ショウガイシャ</t>
    </rPh>
    <rPh sb="20" eb="21">
      <t>トウ</t>
    </rPh>
    <rPh sb="22" eb="23">
      <t>カカ</t>
    </rPh>
    <rPh sb="24" eb="26">
      <t>ショウガク</t>
    </rPh>
    <rPh sb="26" eb="28">
      <t>ヨキン</t>
    </rPh>
    <rPh sb="29" eb="30">
      <t>カク</t>
    </rPh>
    <rPh sb="30" eb="32">
      <t>ガンポン</t>
    </rPh>
    <rPh sb="35" eb="37">
      <t>マンエン</t>
    </rPh>
    <rPh sb="40" eb="42">
      <t>リシ</t>
    </rPh>
    <rPh sb="42" eb="43">
      <t>トウ</t>
    </rPh>
    <rPh sb="44" eb="46">
      <t>ザイサン</t>
    </rPh>
    <rPh sb="46" eb="48">
      <t>ケイセイ</t>
    </rPh>
    <rPh sb="48" eb="50">
      <t>ジュウタク</t>
    </rPh>
    <rPh sb="50" eb="52">
      <t>チョチク</t>
    </rPh>
    <rPh sb="52" eb="53">
      <t>トウ</t>
    </rPh>
    <rPh sb="54" eb="56">
      <t>ガンポン</t>
    </rPh>
    <rPh sb="59" eb="61">
      <t>マンエン</t>
    </rPh>
    <rPh sb="64" eb="66">
      <t>リシ</t>
    </rPh>
    <rPh sb="66" eb="67">
      <t>トウ</t>
    </rPh>
    <rPh sb="68" eb="71">
      <t>ヒカゼイ</t>
    </rPh>
    <rPh sb="71" eb="72">
      <t>ブン</t>
    </rPh>
    <rPh sb="76" eb="78">
      <t>ニュウリョク</t>
    </rPh>
    <phoneticPr fontId="5"/>
  </si>
  <si>
    <t>（自動計算されます。）</t>
    <rPh sb="1" eb="3">
      <t>ジドウ</t>
    </rPh>
    <rPh sb="3" eb="5">
      <t>ケイサン</t>
    </rPh>
    <phoneticPr fontId="5"/>
  </si>
  <si>
    <t>※入力しないでください。</t>
    <rPh sb="1" eb="3">
      <t>ニュウリョク</t>
    </rPh>
    <phoneticPr fontId="5"/>
  </si>
  <si>
    <t>税額を入力してください。</t>
    <rPh sb="0" eb="2">
      <t>ゼイガク</t>
    </rPh>
    <rPh sb="3" eb="5">
      <t>ニュウリョク</t>
    </rPh>
    <phoneticPr fontId="5"/>
  </si>
  <si>
    <t>東京貯金事務センター
(〒330-9794)</t>
    <rPh sb="0" eb="2">
      <t>トウキョウ</t>
    </rPh>
    <rPh sb="2" eb="4">
      <t>チョキン</t>
    </rPh>
    <rPh sb="4" eb="6">
      <t>ジム</t>
    </rPh>
    <phoneticPr fontId="5"/>
  </si>
  <si>
    <t>※Ａ４用紙で印刷してください。</t>
    <rPh sb="3" eb="5">
      <t>ヨウシ</t>
    </rPh>
    <rPh sb="6" eb="8">
      <t>インサツ</t>
    </rPh>
    <phoneticPr fontId="5"/>
  </si>
  <si>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5"/>
  </si>
  <si>
    <t>には該当しませんのでご注意ください。</t>
    <rPh sb="2" eb="4">
      <t>ガイトウ</t>
    </rPh>
    <rPh sb="11" eb="13">
      <t>チュウイ</t>
    </rPh>
    <phoneticPr fontId="5"/>
  </si>
  <si>
    <t>※会社が発行した社債（少人数私募債など）の利子については、「１０私募公社債等運用投資信託の収益の分配」</t>
    <rPh sb="1" eb="3">
      <t>カイシャ</t>
    </rPh>
    <rPh sb="4" eb="6">
      <t>ハッコウ</t>
    </rPh>
    <rPh sb="8" eb="10">
      <t>シャサイ</t>
    </rPh>
    <rPh sb="11" eb="14">
      <t>ショウニンズウ</t>
    </rPh>
    <rPh sb="14" eb="17">
      <t>シボサイ</t>
    </rPh>
    <rPh sb="21" eb="23">
      <t>リシ</t>
    </rPh>
    <rPh sb="32" eb="34">
      <t>シボ</t>
    </rPh>
    <rPh sb="34" eb="37">
      <t>コウシャサイ</t>
    </rPh>
    <rPh sb="37" eb="38">
      <t>トウ</t>
    </rPh>
    <rPh sb="38" eb="40">
      <t>ウンヨウ</t>
    </rPh>
    <rPh sb="40" eb="42">
      <t>トウシ</t>
    </rPh>
    <rPh sb="42" eb="44">
      <t>シンタク</t>
    </rPh>
    <rPh sb="45" eb="47">
      <t>シュウエキ</t>
    </rPh>
    <rPh sb="48" eb="50">
      <t>ブンパイ</t>
    </rPh>
    <phoneticPr fontId="5"/>
  </si>
  <si>
    <t>　「　     　　年　 　　月分」欄には、利子等の支払をした年月を</t>
    <rPh sb="10" eb="11">
      <t>ネン</t>
    </rPh>
    <rPh sb="15" eb="17">
      <t>ガツブン</t>
    </rPh>
    <rPh sb="18" eb="19">
      <t>ラン</t>
    </rPh>
    <rPh sb="22" eb="25">
      <t>リシトウ</t>
    </rPh>
    <rPh sb="26" eb="28">
      <t>シハライ</t>
    </rPh>
    <rPh sb="31" eb="33">
      <t>ネンゲツ</t>
    </rPh>
    <phoneticPr fontId="5"/>
  </si>
  <si>
    <t>提出年</t>
    <rPh sb="0" eb="2">
      <t>テイシュツ</t>
    </rPh>
    <rPh sb="2" eb="3">
      <t>ネン</t>
    </rPh>
    <phoneticPr fontId="5"/>
  </si>
  <si>
    <t>提出月</t>
    <rPh sb="0" eb="2">
      <t>テイシュツ</t>
    </rPh>
    <rPh sb="2" eb="3">
      <t>ガツ</t>
    </rPh>
    <phoneticPr fontId="5"/>
  </si>
  <si>
    <t>提出日</t>
    <rPh sb="0" eb="2">
      <t>テイシュツ</t>
    </rPh>
    <rPh sb="2" eb="3">
      <t>ヒ</t>
    </rPh>
    <phoneticPr fontId="5"/>
  </si>
  <si>
    <t>■行為月</t>
    <rPh sb="1" eb="3">
      <t>コウイ</t>
    </rPh>
    <rPh sb="3" eb="4">
      <t>ツキ</t>
    </rPh>
    <phoneticPr fontId="5"/>
  </si>
  <si>
    <t>■提出年月日</t>
    <rPh sb="1" eb="3">
      <t>テイシュツ</t>
    </rPh>
    <rPh sb="3" eb="6">
      <t>ネンガッピ</t>
    </rPh>
    <phoneticPr fontId="5"/>
  </si>
  <si>
    <t>01日</t>
    <rPh sb="2" eb="3">
      <t>ニチ</t>
    </rPh>
    <phoneticPr fontId="5"/>
  </si>
  <si>
    <t>02日</t>
    <rPh sb="2" eb="3">
      <t>ニチ</t>
    </rPh>
    <phoneticPr fontId="5"/>
  </si>
  <si>
    <t>03日</t>
    <rPh sb="2" eb="3">
      <t>ニチ</t>
    </rPh>
    <phoneticPr fontId="5"/>
  </si>
  <si>
    <t>04日</t>
    <rPh sb="2" eb="3">
      <t>ニチ</t>
    </rPh>
    <phoneticPr fontId="5"/>
  </si>
  <si>
    <t>05日</t>
    <rPh sb="2" eb="3">
      <t>ニチ</t>
    </rPh>
    <phoneticPr fontId="5"/>
  </si>
  <si>
    <t>06日</t>
    <rPh sb="2" eb="3">
      <t>ニチ</t>
    </rPh>
    <phoneticPr fontId="5"/>
  </si>
  <si>
    <t>07日</t>
    <rPh sb="2" eb="3">
      <t>ニチ</t>
    </rPh>
    <phoneticPr fontId="5"/>
  </si>
  <si>
    <t>08日</t>
    <rPh sb="2" eb="3">
      <t>ニチ</t>
    </rPh>
    <phoneticPr fontId="5"/>
  </si>
  <si>
    <t>09日</t>
    <rPh sb="2" eb="3">
      <t>ニチ</t>
    </rPh>
    <phoneticPr fontId="5"/>
  </si>
  <si>
    <t>10日</t>
    <rPh sb="2" eb="3">
      <t>ニチ</t>
    </rPh>
    <phoneticPr fontId="5"/>
  </si>
  <si>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</si>
  <si>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</si>
  <si>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</si>
  <si>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</si>
  <si>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</si>
  <si>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</si>
  <si>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</si>
  <si>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</si>
  <si>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</si>
  <si>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</si>
  <si>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</si>
  <si>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</si>
  <si>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</si>
  <si>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</si>
  <si>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</si>
  <si>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</si>
  <si>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</si>
  <si>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</si>
  <si>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</si>
  <si>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</si>
  <si>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31日</t>
    <rPh sb="2" eb="3">
      <t>ニチ</t>
    </rPh>
    <phoneticPr fontId="5"/>
  </si>
  <si>
    <t>10 私募公社債等運用投資信託の収益の分配</t>
    <phoneticPr fontId="5"/>
  </si>
  <si>
    <t>11 特定目的信託の社債的受益証券の収益の分配で公募以外のもの</t>
    <phoneticPr fontId="5"/>
  </si>
  <si>
    <r>
      <t>1</t>
    </r>
    <r>
      <rPr>
        <sz val="11"/>
        <color theme="1"/>
        <rFont val="ＭＳ Ｐゴシック"/>
        <family val="2"/>
        <charset val="128"/>
        <scheme val="minor"/>
      </rPr>
      <t>2</t>
    </r>
    <r>
      <rPr>
        <sz val="11"/>
        <color theme="1"/>
        <rFont val="ＭＳ Ｐゴシック"/>
        <family val="2"/>
        <charset val="128"/>
        <scheme val="minor"/>
      </rPr>
      <t xml:space="preserve"> 国外私募公社債等運用投資信託等の収益の分配</t>
    </r>
    <phoneticPr fontId="5"/>
  </si>
  <si>
    <t>●納入申告書使用不可： 利子等 支払年 を入力してください。</t>
    <rPh sb="16" eb="18">
      <t>シハライ</t>
    </rPh>
    <rPh sb="18" eb="19">
      <t>ネン</t>
    </rPh>
    <rPh sb="21" eb="23">
      <t>ニュウリョク</t>
    </rPh>
    <phoneticPr fontId="5"/>
  </si>
  <si>
    <t>●納入申告書使用不可： 利子等 支払月 を入力してください。</t>
    <rPh sb="16" eb="18">
      <t>シハライ</t>
    </rPh>
    <rPh sb="18" eb="19">
      <t>ツキ</t>
    </rPh>
    <rPh sb="21" eb="23">
      <t>ニュウリョク</t>
    </rPh>
    <phoneticPr fontId="5"/>
  </si>
  <si>
    <r>
      <rPr>
        <b/>
        <sz val="11"/>
        <rFont val="ＭＳ Ｐゴシック"/>
        <family val="3"/>
        <charset val="128"/>
      </rPr>
      <t>利子等の支払をした年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リシ</t>
    </rPh>
    <rPh sb="2" eb="3">
      <t>トウ</t>
    </rPh>
    <rPh sb="4" eb="6">
      <t>シハライ</t>
    </rPh>
    <rPh sb="9" eb="10">
      <t>ネン</t>
    </rPh>
    <rPh sb="11" eb="13">
      <t>センタク</t>
    </rPh>
    <rPh sb="22" eb="24">
      <t>ヘイセイ</t>
    </rPh>
    <rPh sb="26" eb="27">
      <t>ネン</t>
    </rPh>
    <rPh sb="30" eb="31">
      <t>ガツ</t>
    </rPh>
    <rPh sb="32" eb="34">
      <t>バアイ</t>
    </rPh>
    <rPh sb="37" eb="39">
      <t>レイワ</t>
    </rPh>
    <rPh sb="40" eb="41">
      <t>ネン</t>
    </rPh>
    <rPh sb="46" eb="47">
      <t>ネン</t>
    </rPh>
    <rPh sb="50" eb="52">
      <t>センタク</t>
    </rPh>
    <phoneticPr fontId="5"/>
  </si>
  <si>
    <r>
      <rPr>
        <b/>
        <sz val="11"/>
        <rFont val="ＭＳ Ｐゴシック"/>
        <family val="3"/>
        <charset val="128"/>
      </rPr>
      <t>利子等の支払をした月</t>
    </r>
    <r>
      <rPr>
        <sz val="11"/>
        <rFont val="ＭＳ Ｐゴシック"/>
        <family val="3"/>
        <charset val="128"/>
      </rPr>
      <t>を入力してください。</t>
    </r>
    <rPh sb="0" eb="2">
      <t>リシ</t>
    </rPh>
    <rPh sb="2" eb="3">
      <t>トウ</t>
    </rPh>
    <rPh sb="4" eb="6">
      <t>シハライ</t>
    </rPh>
    <rPh sb="9" eb="10">
      <t>ツキ</t>
    </rPh>
    <rPh sb="11" eb="13">
      <t>ニュウリョク</t>
    </rPh>
    <phoneticPr fontId="5"/>
  </si>
  <si>
    <r>
      <rPr>
        <b/>
        <sz val="11"/>
        <rFont val="ＭＳ Ｐゴシック"/>
        <family val="3"/>
        <charset val="128"/>
      </rPr>
      <t>納入申告書を提出する年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5"/>
  </si>
  <si>
    <r>
      <rPr>
        <b/>
        <sz val="11"/>
        <rFont val="ＭＳ Ｐゴシック"/>
        <family val="3"/>
        <charset val="128"/>
      </rPr>
      <t>納入申告書を提出する月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5"/>
  </si>
  <si>
    <r>
      <rPr>
        <b/>
        <sz val="11"/>
        <rFont val="ＭＳ Ｐゴシック"/>
        <family val="3"/>
        <charset val="128"/>
      </rPr>
      <t>納入申告書を提出する日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5"/>
  </si>
  <si>
    <t>●納入申告書使用不可： 支払金額計 が入力可能な範囲（１百億円未満）を超えています。</t>
    <rPh sb="12" eb="14">
      <t>シハライ</t>
    </rPh>
    <rPh sb="14" eb="16">
      <t>キンガク</t>
    </rPh>
    <rPh sb="16" eb="17">
      <t>ケイ</t>
    </rPh>
    <rPh sb="19" eb="21">
      <t>ニュウリョク</t>
    </rPh>
    <rPh sb="21" eb="23">
      <t>カノウ</t>
    </rPh>
    <rPh sb="24" eb="26">
      <t>ハンイ</t>
    </rPh>
    <rPh sb="30" eb="31">
      <t>エン</t>
    </rPh>
    <rPh sb="35" eb="36">
      <t>コ</t>
    </rPh>
    <phoneticPr fontId="5"/>
  </si>
  <si>
    <t>●納入申告書使用不可： 特別徴収義務者 担当者 を入力してください。</t>
    <rPh sb="12" eb="14">
      <t>トクベツ</t>
    </rPh>
    <rPh sb="14" eb="16">
      <t>チョウシュウ</t>
    </rPh>
    <rPh sb="16" eb="19">
      <t>ギムシャ</t>
    </rPh>
    <rPh sb="20" eb="23">
      <t>タントウシャ</t>
    </rPh>
    <rPh sb="25" eb="27">
      <t>ニュウリョク</t>
    </rPh>
    <phoneticPr fontId="5"/>
  </si>
  <si>
    <t>●納入申告書使用不可： 利子等 種類 を選択してください。</t>
    <rPh sb="12" eb="14">
      <t>リシ</t>
    </rPh>
    <rPh sb="14" eb="15">
      <t>トウ</t>
    </rPh>
    <rPh sb="16" eb="18">
      <t>シュルイ</t>
    </rPh>
    <rPh sb="20" eb="22">
      <t>センタク</t>
    </rPh>
    <phoneticPr fontId="5"/>
  </si>
  <si>
    <t>別徴収義務者の法人番号（行政手続における特定の個人を識別する</t>
    <rPh sb="0" eb="1">
      <t>ベツ</t>
    </rPh>
    <rPh sb="1" eb="3">
      <t>チョウシュウ</t>
    </rPh>
    <rPh sb="3" eb="6">
      <t>ギムシャ</t>
    </rPh>
    <rPh sb="7" eb="9">
      <t>ホウジン</t>
    </rPh>
    <rPh sb="9" eb="11">
      <t>バンゴウ</t>
    </rPh>
    <rPh sb="12" eb="14">
      <t>ギョウセイ</t>
    </rPh>
    <rPh sb="14" eb="16">
      <t>テツヅキ</t>
    </rPh>
    <rPh sb="20" eb="22">
      <t>トクテイ</t>
    </rPh>
    <rPh sb="23" eb="25">
      <t>コジン</t>
    </rPh>
    <rPh sb="26" eb="28">
      <t>シキベツ</t>
    </rPh>
    <phoneticPr fontId="5"/>
  </si>
  <si>
    <t>●納入申告書使用不可： 提出年月日(日付) を入力してください。</t>
    <rPh sb="12" eb="14">
      <t>テイシュツ</t>
    </rPh>
    <rPh sb="14" eb="17">
      <t>ネンガッピ</t>
    </rPh>
    <rPh sb="18" eb="20">
      <t>ヒヅケ</t>
    </rPh>
    <rPh sb="23" eb="25">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</si>
</sst>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
    <numFmt numFmtId="177" formatCode="00"/>
    <numFmt numFmtId="178" formatCode="[$-411]ggge&quot;年&quot;m&quot;月&quot;;@"/>
    <numFmt numFmtId="179" formatCode="[$-411]ggge&quot;年&quot;m&quot;月&quot;d&quot;日&quot;;@"/>
    <numFmt numFmtId="180" formatCode="&quot;¥&quot;#,##0_);[Red]\(&quot;¥&quot;#,##0\)"/>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明朝B"/>
      <family val="1"/>
      <charset val="128"/>
    </font>
    <font>
      <sz val="10"/>
      <name val="HGS明朝B"/>
      <family val="1"/>
      <charset val="128"/>
    </font>
    <font>
      <sz val="11"/>
      <name val="HGｺﾞｼｯｸE"/>
      <family val="3"/>
      <charset val="128"/>
    </font>
    <font>
      <b/>
      <sz val="11"/>
      <name val="HGｺﾞｼｯｸE"/>
      <family val="3"/>
      <charset val="128"/>
    </font>
    <font>
      <b/>
      <sz val="11"/>
      <name val="HGSｺﾞｼｯｸE"/>
      <family val="3"/>
      <charset val="128"/>
    </font>
    <font>
      <sz val="11"/>
      <name val="HGSｺﾞｼｯｸE"/>
      <family val="3"/>
      <charset val="128"/>
    </font>
    <font>
      <sz val="12"/>
      <name val="HGS明朝B"/>
      <family val="1"/>
      <charset val="128"/>
    </font>
    <font>
      <sz val="10"/>
      <name val="HGｺﾞｼｯｸE"/>
      <family val="3"/>
      <charset val="128"/>
    </font>
    <font>
      <sz val="10"/>
      <name val="ＭＳ Ｐゴシック"/>
      <family val="3"/>
      <charset val="128"/>
    </font>
    <font>
      <sz val="12"/>
      <name val="HG丸ｺﾞｼｯｸM-PRO"/>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3"/>
      <charset val="128"/>
    </font>
    <font>
      <sz val="11"/>
      <name val="ＭＳ ゴシック"/>
      <family val="3"/>
      <charset val="128"/>
    </font>
    <font>
      <u/>
      <sz val="11"/>
      <color theme="10"/>
      <name val="ＭＳ Ｐゴシック"/>
      <family val="3"/>
      <charset val="128"/>
    </font>
    <font>
      <sz val="16"/>
      <name val="HGSｺﾞｼｯｸE"/>
      <family val="3"/>
      <charset val="128"/>
    </font>
    <font>
      <sz val="18"/>
      <name val="HGSｺﾞｼｯｸE"/>
      <family val="3"/>
      <charset val="128"/>
    </font>
    <font>
      <sz val="10"/>
      <name val="HGSｺﾞｼｯｸE"/>
      <family val="3"/>
      <charset val="128"/>
    </font>
    <font>
      <sz val="12"/>
      <name val="HGSｺﾞｼｯｸE"/>
      <family val="3"/>
      <charset val="128"/>
    </font>
    <font>
      <sz val="14"/>
      <name val="HGSｺﾞｼｯｸE"/>
      <family val="3"/>
      <charset val="128"/>
    </font>
    <font>
      <sz val="20"/>
      <name val="HGS明朝B"/>
      <family val="1"/>
      <charset val="128"/>
    </font>
    <font>
      <sz val="11"/>
      <color rgb="FF0070C0"/>
      <name val="HGS明朝B"/>
      <family val="1"/>
      <charset val="128"/>
    </font>
    <font>
      <sz val="11"/>
      <color rgb="FF0070C0"/>
      <name val="HGｺﾞｼｯｸE"/>
      <family val="3"/>
      <charset val="128"/>
    </font>
    <font>
      <sz val="12"/>
      <color rgb="FF0070C0"/>
      <name val="HGS明朝B"/>
      <family val="1"/>
      <charset val="128"/>
    </font>
    <font>
      <b/>
      <sz val="12"/>
      <color rgb="FF0070C0"/>
      <name val="HGS明朝B"/>
      <family val="1"/>
      <charset val="128"/>
    </font>
    <font>
      <sz val="9"/>
      <color rgb="FF0070C0"/>
      <name val="HGS明朝B"/>
      <family val="1"/>
      <charset val="128"/>
    </font>
    <font>
      <sz val="11"/>
      <color rgb="FF0070C0"/>
      <name val="HGSｺﾞｼｯｸE"/>
      <family val="3"/>
      <charset val="128"/>
    </font>
    <font>
      <b/>
      <sz val="11"/>
      <color rgb="FF0070C0"/>
      <name val="HGSｺﾞｼｯｸE"/>
      <family val="3"/>
      <charset val="128"/>
    </font>
    <font>
      <sz val="10"/>
      <color rgb="FF0070C0"/>
      <name val="HGS明朝B"/>
      <family val="1"/>
      <charset val="128"/>
    </font>
    <font>
      <sz val="6"/>
      <color rgb="FF0070C0"/>
      <name val="HGS明朝B"/>
      <family val="1"/>
      <charset val="128"/>
    </font>
    <font>
      <sz val="18"/>
      <color rgb="FF0070C0"/>
      <name val="HGSｺﾞｼｯｸE"/>
      <family val="3"/>
      <charset val="128"/>
    </font>
    <font>
      <sz val="20"/>
      <color rgb="FF0070C0"/>
      <name val="HGS明朝B"/>
      <family val="1"/>
      <charset val="128"/>
    </font>
    <font>
      <sz val="10"/>
      <color rgb="FF0070C0"/>
      <name val="HGSｺﾞｼｯｸE"/>
      <family val="3"/>
      <charset val="128"/>
    </font>
    <font>
      <sz val="8"/>
      <color rgb="FF0070C0"/>
      <name val="HGS明朝B"/>
      <family val="1"/>
      <charset val="128"/>
    </font>
    <font>
      <sz val="16"/>
      <color rgb="FF0070C0"/>
      <name val="HGSｺﾞｼｯｸE"/>
      <family val="3"/>
      <charset val="128"/>
    </font>
    <font>
      <sz val="6"/>
      <color rgb="FF0070C0"/>
      <name val="HGSｺﾞｼｯｸE"/>
      <family val="3"/>
      <charset val="128"/>
    </font>
    <font>
      <b/>
      <sz val="14"/>
      <color rgb="FF0070C0"/>
      <name val="HGSｺﾞｼｯｸE"/>
      <family val="3"/>
      <charset val="128"/>
    </font>
    <font>
      <b/>
      <sz val="14"/>
      <color rgb="FF0070C0"/>
      <name val="HGPｺﾞｼｯｸE"/>
      <family val="3"/>
      <charset val="128"/>
    </font>
    <font>
      <b/>
      <sz val="14"/>
      <color rgb="FF0070C0"/>
      <name val="HGS明朝B"/>
      <family val="1"/>
      <charset val="128"/>
    </font>
    <font>
      <b/>
      <sz val="10"/>
      <color rgb="FF0070C0"/>
      <name val="HGSｺﾞｼｯｸE"/>
      <family val="3"/>
      <charset val="128"/>
    </font>
    <font>
      <b/>
      <sz val="10"/>
      <color rgb="FF0070C0"/>
      <name val="HGｺﾞｼｯｸE"/>
      <family val="3"/>
      <charset val="128"/>
    </font>
    <font>
      <sz val="8.5"/>
      <color rgb="FF0070C0"/>
      <name val="HGS明朝B"/>
      <family val="1"/>
      <charset val="128"/>
    </font>
    <font>
      <sz val="12"/>
      <color rgb="FF0070C0"/>
      <name val="HGSｺﾞｼｯｸE"/>
      <family val="3"/>
      <charset val="128"/>
    </font>
    <font>
      <sz val="14"/>
      <color rgb="FF0070C0"/>
      <name val="HGSｺﾞｼｯｸE"/>
      <family val="3"/>
      <charset val="128"/>
    </font>
    <font>
      <b/>
      <sz val="11"/>
      <color rgb="FF0070C0"/>
      <name val="HGｺﾞｼｯｸE"/>
      <family val="3"/>
      <charset val="128"/>
    </font>
    <font>
      <b/>
      <sz val="9"/>
      <color rgb="FF0070C0"/>
      <name val="HGSｺﾞｼｯｸE"/>
      <family val="3"/>
      <charset val="128"/>
    </font>
    <font>
      <sz val="11"/>
      <color rgb="FF0070C0"/>
      <name val="ＭＳ Ｐゴシック"/>
      <family val="3"/>
      <charset val="128"/>
    </font>
    <font>
      <b/>
      <sz val="8"/>
      <color rgb="FF0070C0"/>
      <name val="HGSｺﾞｼｯｸE"/>
      <family val="3"/>
      <charset val="128"/>
    </font>
    <font>
      <b/>
      <sz val="6"/>
      <color rgb="FF0070C0"/>
      <name val="HGSｺﾞｼｯｸE"/>
      <family val="3"/>
      <charset val="128"/>
    </font>
    <font>
      <sz val="8"/>
      <color rgb="FF0070C0"/>
      <name val="HGSｺﾞｼｯｸE"/>
      <family val="3"/>
      <charset val="128"/>
    </font>
    <font>
      <sz val="16"/>
      <color rgb="FF0070C0"/>
      <name val="HGS明朝B"/>
      <family val="1"/>
      <charset val="128"/>
    </font>
    <font>
      <sz val="9"/>
      <name val="ＭＳ Ｐゴシック"/>
      <family val="3"/>
      <charset val="128"/>
    </font>
    <font>
      <sz val="14"/>
      <color rgb="FFFF0000"/>
      <name val="HG丸ｺﾞｼｯｸM-PRO"/>
      <family val="3"/>
      <charset val="128"/>
    </font>
    <font>
      <sz val="13"/>
      <color rgb="FFFF0000"/>
      <name val="HG丸ｺﾞｼｯｸM-PRO"/>
      <family val="3"/>
      <charset val="128"/>
    </font>
    <font>
      <sz val="11"/>
      <color theme="1"/>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FFFF99"/>
        <bgColor indexed="64"/>
      </patternFill>
    </fill>
    <fill>
      <patternFill patternType="solid">
        <fgColor rgb="FFFFCC99"/>
        <bgColor indexed="64"/>
      </patternFill>
    </fill>
    <fill>
      <patternFill patternType="solid">
        <fgColor theme="1" tint="0.499984740745262"/>
        <bgColor indexed="64"/>
      </patternFill>
    </fill>
    <fill>
      <patternFill patternType="solid">
        <fgColor theme="0"/>
        <bgColor indexed="64"/>
      </patternFill>
    </fill>
  </fills>
  <borders count="100">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dashed">
        <color auto="1"/>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rgb="FF7F7F7F"/>
      </top>
      <bottom style="thin">
        <color rgb="FF7F7F7F"/>
      </bottom>
      <diagonal/>
    </border>
  </borders>
  <cellStyleXfs count="6">
    <xf numFmtId="0" fontId="0" fillId="0" borderId="0">
      <alignment vertical="center"/>
    </xf>
    <xf numFmtId="0" fontId="16" fillId="2" borderId="0" applyNumberFormat="0" applyBorder="0" applyAlignment="0" applyProtection="0">
      <alignment vertical="center"/>
    </xf>
    <xf numFmtId="0" fontId="17" fillId="3" borderId="87" applyNumberFormat="0" applyAlignment="0" applyProtection="0">
      <alignment vertical="center"/>
    </xf>
    <xf numFmtId="0" fontId="18" fillId="4" borderId="87" applyNumberFormat="0" applyAlignment="0" applyProtection="0">
      <alignment vertical="center"/>
    </xf>
    <xf numFmtId="0" fontId="3" fillId="0" borderId="0">
      <alignment vertical="center"/>
    </xf>
    <xf numFmtId="0" fontId="21" fillId="0" borderId="0" applyNumberFormat="0" applyFill="0" applyBorder="0" applyAlignment="0" applyProtection="0">
      <alignment vertical="center"/>
    </xf>
  </cellStyleXfs>
  <cellXfs count="594">
    <xf numFmtId="0" fontId="0" fillId="0" borderId="0" xfId="0">
      <alignment vertical="center"/>
    </xf>
    <xf numFmtId="0" fontId="7"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49" fontId="6" fillId="0" borderId="0" xfId="0" applyNumberFormat="1"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distributed" wrapText="1"/>
    </xf>
    <xf numFmtId="0" fontId="8" fillId="0" borderId="0" xfId="0" applyFont="1" applyBorder="1" applyAlignment="1">
      <alignment vertical="distributed"/>
    </xf>
    <xf numFmtId="0" fontId="13" fillId="0" borderId="0" xfId="0" applyFont="1" applyBorder="1" applyAlignment="1">
      <alignment vertical="center"/>
    </xf>
    <xf numFmtId="49" fontId="13" fillId="0" borderId="0" xfId="0" applyNumberFormat="1" applyFont="1" applyBorder="1" applyAlignment="1">
      <alignment vertical="center"/>
    </xf>
    <xf numFmtId="0" fontId="11" fillId="0" borderId="0" xfId="0" applyFont="1" applyBorder="1" applyAlignment="1">
      <alignment vertical="center"/>
    </xf>
    <xf numFmtId="0" fontId="7" fillId="0" borderId="0" xfId="0" applyFont="1" applyBorder="1" applyAlignment="1">
      <alignment vertical="distributed" wrapText="1"/>
    </xf>
    <xf numFmtId="0" fontId="7" fillId="0" borderId="0" xfId="0" applyFont="1" applyBorder="1" applyAlignment="1">
      <alignment vertical="center" wrapText="1"/>
    </xf>
    <xf numFmtId="49" fontId="7" fillId="0" borderId="0" xfId="0" applyNumberFormat="1" applyFont="1" applyBorder="1" applyAlignment="1">
      <alignment vertical="center" wrapText="1"/>
    </xf>
    <xf numFmtId="0" fontId="10" fillId="0" borderId="0"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horizontal="right" vertical="top"/>
    </xf>
    <xf numFmtId="0" fontId="7" fillId="0" borderId="0" xfId="0" applyFont="1" applyBorder="1" applyAlignment="1">
      <alignment horizontal="right" vertical="top"/>
    </xf>
    <xf numFmtId="49" fontId="7" fillId="0" borderId="0" xfId="0" applyNumberFormat="1" applyFont="1" applyBorder="1" applyAlignment="1">
      <alignment horizontal="right" vertical="top"/>
    </xf>
    <xf numFmtId="177" fontId="7" fillId="0" borderId="0" xfId="0" applyNumberFormat="1" applyFont="1" applyBorder="1" applyAlignment="1">
      <alignment vertical="center"/>
    </xf>
    <xf numFmtId="0" fontId="14" fillId="0" borderId="0" xfId="0" applyFont="1" applyBorder="1" applyAlignment="1">
      <alignment vertical="center"/>
    </xf>
    <xf numFmtId="49" fontId="14" fillId="0" borderId="0" xfId="0" applyNumberFormat="1" applyFont="1" applyBorder="1" applyAlignment="1">
      <alignment vertical="center"/>
    </xf>
    <xf numFmtId="0" fontId="4" fillId="0" borderId="0" xfId="0" applyFont="1" applyBorder="1" applyAlignment="1">
      <alignment vertical="center"/>
    </xf>
    <xf numFmtId="49" fontId="4" fillId="0" borderId="0" xfId="0" applyNumberFormat="1" applyFont="1" applyBorder="1" applyAlignment="1">
      <alignment vertical="center"/>
    </xf>
    <xf numFmtId="49" fontId="6" fillId="0" borderId="0" xfId="0" applyNumberFormat="1" applyFont="1" applyBorder="1" applyAlignment="1">
      <alignment horizontal="center" vertical="center"/>
    </xf>
    <xf numFmtId="176" fontId="10" fillId="0" borderId="0" xfId="0" applyNumberFormat="1" applyFont="1" applyBorder="1" applyAlignment="1">
      <alignment vertical="center"/>
    </xf>
    <xf numFmtId="49" fontId="10" fillId="0" borderId="0" xfId="0" applyNumberFormat="1" applyFont="1" applyBorder="1" applyAlignment="1">
      <alignment vertical="center"/>
    </xf>
    <xf numFmtId="49" fontId="7" fillId="0" borderId="0" xfId="0" applyNumberFormat="1" applyFont="1" applyBorder="1" applyAlignment="1">
      <alignment horizontal="center" vertical="center"/>
    </xf>
    <xf numFmtId="0" fontId="0" fillId="0" borderId="84" xfId="0" applyBorder="1">
      <alignment vertical="center"/>
    </xf>
    <xf numFmtId="0" fontId="6" fillId="0" borderId="0" xfId="0" applyFont="1" applyBorder="1" applyAlignment="1">
      <alignment horizontal="center" vertical="center"/>
    </xf>
    <xf numFmtId="0" fontId="7" fillId="0" borderId="0" xfId="0" applyFont="1" applyBorder="1" applyAlignment="1">
      <alignment horizontal="distributed" vertical="center"/>
    </xf>
    <xf numFmtId="49" fontId="7" fillId="0" borderId="0" xfId="0" applyNumberFormat="1" applyFont="1" applyBorder="1" applyAlignment="1">
      <alignment vertical="center"/>
    </xf>
    <xf numFmtId="49" fontId="7" fillId="0" borderId="0" xfId="0" applyNumberFormat="1" applyFont="1" applyBorder="1" applyAlignment="1">
      <alignment horizontal="left" vertical="center"/>
    </xf>
    <xf numFmtId="0" fontId="0" fillId="0" borderId="0" xfId="0" applyProtection="1">
      <alignment vertical="center"/>
    </xf>
    <xf numFmtId="49" fontId="0" fillId="0" borderId="0" xfId="0" applyNumberFormat="1" applyBorder="1" applyAlignment="1" applyProtection="1">
      <alignment vertical="top" wrapText="1"/>
    </xf>
    <xf numFmtId="49" fontId="0" fillId="0" borderId="0" xfId="0" applyNumberFormat="1" applyBorder="1" applyAlignment="1" applyProtection="1">
      <alignment vertical="top"/>
    </xf>
    <xf numFmtId="0" fontId="0" fillId="0" borderId="0" xfId="0" applyAlignment="1" applyProtection="1">
      <alignment vertical="center"/>
    </xf>
    <xf numFmtId="0" fontId="0" fillId="0" borderId="91" xfId="0" applyBorder="1" applyProtection="1">
      <alignment vertical="center"/>
    </xf>
    <xf numFmtId="0" fontId="0" fillId="0" borderId="92" xfId="0" applyBorder="1" applyProtection="1">
      <alignment vertical="center"/>
    </xf>
    <xf numFmtId="0" fontId="0" fillId="0" borderId="93" xfId="0" applyBorder="1" applyProtection="1">
      <alignment vertical="center"/>
    </xf>
    <xf numFmtId="0" fontId="0" fillId="0" borderId="94" xfId="0" applyBorder="1" applyAlignment="1" applyProtection="1">
      <alignment horizontal="right" vertical="center"/>
    </xf>
    <xf numFmtId="0" fontId="0" fillId="0" borderId="0" xfId="0" applyBorder="1" applyProtection="1">
      <alignment vertical="center"/>
    </xf>
    <xf numFmtId="0" fontId="0" fillId="0" borderId="95" xfId="0" applyBorder="1" applyProtection="1">
      <alignment vertical="center"/>
    </xf>
    <xf numFmtId="0" fontId="16" fillId="2" borderId="0" xfId="1" applyProtection="1">
      <alignment vertical="center"/>
    </xf>
    <xf numFmtId="0" fontId="0" fillId="0" borderId="94" xfId="0" applyBorder="1" applyProtection="1">
      <alignment vertical="center"/>
    </xf>
    <xf numFmtId="0" fontId="3" fillId="0" borderId="0" xfId="4" applyProtection="1">
      <alignment vertical="center"/>
    </xf>
    <xf numFmtId="0" fontId="20" fillId="0" borderId="94" xfId="0" applyFont="1" applyBorder="1" applyAlignment="1" applyProtection="1">
      <alignment horizontal="right" vertical="center"/>
    </xf>
    <xf numFmtId="180" fontId="18" fillId="4" borderId="87" xfId="3" applyNumberFormat="1" applyBorder="1" applyProtection="1">
      <alignment vertical="center"/>
    </xf>
    <xf numFmtId="0" fontId="0" fillId="0" borderId="96" xfId="0" applyBorder="1" applyProtection="1">
      <alignment vertical="center"/>
    </xf>
    <xf numFmtId="0" fontId="0" fillId="0" borderId="97" xfId="0" applyBorder="1" applyProtection="1">
      <alignment vertical="center"/>
    </xf>
    <xf numFmtId="0" fontId="0" fillId="0" borderId="98" xfId="0" applyBorder="1" applyProtection="1">
      <alignment vertical="center"/>
    </xf>
    <xf numFmtId="0" fontId="0" fillId="0" borderId="0" xfId="0" applyAlignment="1" applyProtection="1">
      <alignment vertical="top" wrapText="1"/>
    </xf>
    <xf numFmtId="0" fontId="25" fillId="0" borderId="23" xfId="0" applyFont="1" applyBorder="1" applyAlignment="1" applyProtection="1">
      <alignment horizontal="right" vertical="top"/>
    </xf>
    <xf numFmtId="0" fontId="28" fillId="0" borderId="0" xfId="0" applyFont="1" applyAlignment="1" applyProtection="1">
      <alignment vertical="center" wrapText="1"/>
    </xf>
    <xf numFmtId="0" fontId="28" fillId="0" borderId="0" xfId="0" applyFont="1" applyProtection="1">
      <alignment vertical="center"/>
    </xf>
    <xf numFmtId="0" fontId="28" fillId="0" borderId="1" xfId="0" applyFont="1" applyBorder="1" applyProtection="1">
      <alignment vertical="center"/>
    </xf>
    <xf numFmtId="0" fontId="28" fillId="0" borderId="0" xfId="0" applyFont="1" applyBorder="1" applyProtection="1">
      <alignment vertical="center"/>
    </xf>
    <xf numFmtId="0" fontId="28" fillId="0" borderId="7" xfId="0" applyFont="1" applyBorder="1" applyAlignment="1" applyProtection="1">
      <alignment vertical="center" wrapText="1"/>
    </xf>
    <xf numFmtId="0" fontId="28" fillId="0" borderId="2" xfId="0" applyFont="1" applyBorder="1" applyProtection="1">
      <alignment vertical="center"/>
    </xf>
    <xf numFmtId="0" fontId="28" fillId="0" borderId="18" xfId="0" applyFont="1" applyBorder="1" applyProtection="1">
      <alignment vertical="center"/>
    </xf>
    <xf numFmtId="0" fontId="28" fillId="0" borderId="3" xfId="0" applyFont="1" applyBorder="1" applyProtection="1">
      <alignment vertical="center"/>
    </xf>
    <xf numFmtId="0" fontId="36" fillId="0" borderId="4" xfId="0" applyFont="1" applyBorder="1" applyAlignment="1" applyProtection="1"/>
    <xf numFmtId="0" fontId="36" fillId="0" borderId="0" xfId="0" applyFont="1" applyBorder="1" applyAlignment="1" applyProtection="1"/>
    <xf numFmtId="0" fontId="36" fillId="0" borderId="2" xfId="0" applyFont="1" applyBorder="1" applyAlignment="1" applyProtection="1"/>
    <xf numFmtId="0" fontId="28" fillId="0" borderId="4" xfId="0" applyFont="1" applyBorder="1" applyProtection="1">
      <alignment vertical="center"/>
    </xf>
    <xf numFmtId="177" fontId="28" fillId="0" borderId="0" xfId="0" applyNumberFormat="1" applyFont="1" applyFill="1" applyBorder="1" applyAlignment="1" applyProtection="1">
      <alignment vertical="center"/>
    </xf>
    <xf numFmtId="177" fontId="36" fillId="0" borderId="0" xfId="0" applyNumberFormat="1" applyFont="1" applyFill="1" applyBorder="1" applyAlignment="1" applyProtection="1">
      <alignment vertical="center"/>
    </xf>
    <xf numFmtId="0" fontId="30" fillId="0" borderId="0" xfId="0" applyFont="1" applyFill="1" applyBorder="1" applyAlignment="1" applyProtection="1">
      <alignment vertical="center"/>
    </xf>
    <xf numFmtId="0" fontId="35" fillId="0" borderId="0" xfId="0" applyFont="1" applyFill="1" applyBorder="1" applyAlignment="1" applyProtection="1">
      <alignment horizontal="left" vertical="center" wrapText="1"/>
    </xf>
    <xf numFmtId="0" fontId="35" fillId="0" borderId="2" xfId="0" applyFont="1" applyBorder="1" applyAlignment="1" applyProtection="1">
      <alignment horizontal="left" vertical="center" wrapText="1"/>
    </xf>
    <xf numFmtId="0" fontId="35" fillId="0" borderId="0" xfId="0" applyFont="1" applyBorder="1" applyAlignment="1" applyProtection="1"/>
    <xf numFmtId="0" fontId="35" fillId="0" borderId="6" xfId="0" applyFont="1" applyBorder="1" applyAlignment="1" applyProtection="1"/>
    <xf numFmtId="0" fontId="35" fillId="0" borderId="7" xfId="0" applyFont="1" applyBorder="1" applyAlignment="1" applyProtection="1"/>
    <xf numFmtId="0" fontId="35" fillId="0" borderId="10" xfId="0" applyFont="1" applyBorder="1" applyAlignment="1" applyProtection="1"/>
    <xf numFmtId="177" fontId="30" fillId="0" borderId="0" xfId="0" applyNumberFormat="1" applyFont="1" applyFill="1" applyBorder="1" applyAlignment="1" applyProtection="1">
      <alignment vertical="center"/>
    </xf>
    <xf numFmtId="0" fontId="28" fillId="0" borderId="0" xfId="0" applyFont="1" applyFill="1" applyBorder="1" applyProtection="1">
      <alignment vertical="center"/>
    </xf>
    <xf numFmtId="0" fontId="35" fillId="0" borderId="0" xfId="0" applyFont="1" applyFill="1" applyBorder="1" applyProtection="1">
      <alignment vertical="center"/>
    </xf>
    <xf numFmtId="0" fontId="35" fillId="0" borderId="2" xfId="0" applyFont="1" applyBorder="1" applyProtection="1">
      <alignment vertical="center"/>
    </xf>
    <xf numFmtId="0" fontId="36" fillId="0" borderId="18" xfId="0" applyFont="1" applyBorder="1" applyAlignment="1" applyProtection="1"/>
    <xf numFmtId="0" fontId="36" fillId="0" borderId="1" xfId="0" applyFont="1" applyBorder="1" applyAlignment="1" applyProtection="1"/>
    <xf numFmtId="0" fontId="36" fillId="0" borderId="3" xfId="0" applyFont="1" applyBorder="1" applyAlignment="1" applyProtection="1"/>
    <xf numFmtId="0" fontId="35" fillId="0" borderId="0" xfId="0" applyFont="1" applyFill="1" applyBorder="1" applyAlignment="1" applyProtection="1">
      <alignment vertical="center" wrapText="1"/>
    </xf>
    <xf numFmtId="0" fontId="28" fillId="0" borderId="0" xfId="0" applyFont="1" applyBorder="1" applyAlignment="1" applyProtection="1">
      <alignment vertical="center"/>
    </xf>
    <xf numFmtId="0" fontId="40" fillId="0" borderId="6" xfId="0" applyFont="1" applyBorder="1" applyAlignment="1" applyProtection="1"/>
    <xf numFmtId="0" fontId="40" fillId="0" borderId="7" xfId="0" applyFont="1" applyBorder="1" applyAlignment="1" applyProtection="1"/>
    <xf numFmtId="0" fontId="40" fillId="0" borderId="10" xfId="0" applyFont="1" applyBorder="1" applyAlignment="1" applyProtection="1"/>
    <xf numFmtId="0" fontId="30"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177" fontId="28" fillId="0" borderId="0" xfId="0" applyNumberFormat="1" applyFont="1" applyFill="1" applyBorder="1" applyAlignment="1" applyProtection="1">
      <alignment horizontal="left" vertical="center"/>
    </xf>
    <xf numFmtId="177" fontId="30" fillId="0" borderId="0" xfId="0" applyNumberFormat="1" applyFont="1" applyFill="1" applyBorder="1" applyAlignment="1" applyProtection="1">
      <alignment horizontal="left" vertical="center"/>
    </xf>
    <xf numFmtId="0" fontId="35" fillId="0" borderId="4" xfId="0" applyFont="1" applyBorder="1" applyAlignment="1" applyProtection="1"/>
    <xf numFmtId="0" fontId="28" fillId="0" borderId="0" xfId="0" applyFont="1" applyBorder="1" applyAlignment="1" applyProtection="1">
      <alignment wrapText="1"/>
    </xf>
    <xf numFmtId="177" fontId="28" fillId="0" borderId="0" xfId="0" applyNumberFormat="1" applyFont="1" applyFill="1" applyBorder="1" applyProtection="1">
      <alignment vertical="center"/>
    </xf>
    <xf numFmtId="177" fontId="30" fillId="0" borderId="0" xfId="0" applyNumberFormat="1" applyFont="1" applyFill="1" applyBorder="1" applyProtection="1">
      <alignment vertical="center"/>
    </xf>
    <xf numFmtId="0" fontId="35" fillId="0" borderId="0" xfId="0" applyFont="1" applyFill="1" applyBorder="1" applyAlignment="1" applyProtection="1">
      <alignment horizontal="left" vertical="center"/>
    </xf>
    <xf numFmtId="0" fontId="28" fillId="0" borderId="7" xfId="0" applyFont="1" applyBorder="1" applyAlignment="1" applyProtection="1">
      <alignment wrapText="1"/>
    </xf>
    <xf numFmtId="0" fontId="36" fillId="0" borderId="18" xfId="0" applyFont="1" applyBorder="1" applyAlignment="1" applyProtection="1">
      <alignment vertical="center"/>
    </xf>
    <xf numFmtId="0" fontId="36" fillId="0" borderId="1" xfId="0" applyFont="1" applyBorder="1" applyAlignment="1" applyProtection="1">
      <alignment vertical="center"/>
    </xf>
    <xf numFmtId="0" fontId="36" fillId="0" borderId="3" xfId="0" applyFont="1" applyBorder="1" applyAlignment="1" applyProtection="1">
      <alignment vertical="center"/>
    </xf>
    <xf numFmtId="0" fontId="32" fillId="0" borderId="18" xfId="0" applyFont="1" applyBorder="1" applyAlignment="1" applyProtection="1">
      <alignment vertical="distributed" wrapText="1"/>
    </xf>
    <xf numFmtId="0" fontId="32" fillId="0" borderId="1" xfId="0" applyFont="1" applyBorder="1" applyAlignment="1" applyProtection="1">
      <alignment vertical="distributed" wrapText="1"/>
    </xf>
    <xf numFmtId="0" fontId="36" fillId="0" borderId="18" xfId="0" applyFont="1" applyBorder="1" applyProtection="1">
      <alignment vertical="center"/>
    </xf>
    <xf numFmtId="0" fontId="36" fillId="0" borderId="1" xfId="0" applyFont="1" applyBorder="1" applyProtection="1">
      <alignment vertical="center"/>
    </xf>
    <xf numFmtId="0" fontId="36" fillId="0" borderId="3" xfId="0" applyFont="1" applyBorder="1" applyProtection="1">
      <alignment vertical="center"/>
    </xf>
    <xf numFmtId="0" fontId="32" fillId="0" borderId="4" xfId="0" applyFont="1" applyBorder="1" applyAlignment="1" applyProtection="1">
      <alignment vertical="distributed" wrapText="1"/>
    </xf>
    <xf numFmtId="0" fontId="32" fillId="0" borderId="0" xfId="0" applyFont="1" applyBorder="1" applyAlignment="1" applyProtection="1">
      <alignment vertical="distributed" wrapText="1"/>
    </xf>
    <xf numFmtId="0" fontId="32" fillId="0" borderId="7" xfId="0" applyFont="1" applyBorder="1" applyAlignment="1" applyProtection="1">
      <alignment vertical="distributed" wrapText="1"/>
    </xf>
    <xf numFmtId="0" fontId="36" fillId="0" borderId="28" xfId="0" applyFont="1" applyBorder="1" applyAlignment="1" applyProtection="1">
      <alignment vertical="center"/>
    </xf>
    <xf numFmtId="0" fontId="36" fillId="0" borderId="27" xfId="0" applyFont="1" applyBorder="1" applyAlignment="1" applyProtection="1">
      <alignment vertical="center"/>
    </xf>
    <xf numFmtId="0" fontId="35" fillId="0" borderId="0" xfId="0" applyFont="1" applyBorder="1" applyProtection="1">
      <alignment vertical="center"/>
    </xf>
    <xf numFmtId="0" fontId="42" fillId="0" borderId="18" xfId="0" applyFont="1" applyBorder="1" applyAlignment="1" applyProtection="1">
      <alignment vertical="center"/>
    </xf>
    <xf numFmtId="0" fontId="42" fillId="0" borderId="3" xfId="0" applyFont="1" applyBorder="1" applyAlignment="1" applyProtection="1">
      <alignment vertical="center"/>
    </xf>
    <xf numFmtId="177" fontId="42" fillId="0" borderId="18" xfId="0" applyNumberFormat="1" applyFont="1" applyBorder="1" applyAlignment="1" applyProtection="1">
      <alignment vertical="center"/>
    </xf>
    <xf numFmtId="177" fontId="42" fillId="0" borderId="1" xfId="0" applyNumberFormat="1" applyFont="1" applyBorder="1" applyAlignment="1" applyProtection="1">
      <alignment vertical="center"/>
    </xf>
    <xf numFmtId="0" fontId="43" fillId="0" borderId="6" xfId="0" applyFont="1" applyBorder="1" applyAlignment="1" applyProtection="1">
      <alignment vertical="center"/>
    </xf>
    <xf numFmtId="0" fontId="43" fillId="0" borderId="10" xfId="0" applyFont="1" applyBorder="1" applyAlignment="1" applyProtection="1">
      <alignment vertical="center"/>
    </xf>
    <xf numFmtId="177" fontId="43" fillId="0" borderId="6" xfId="0" applyNumberFormat="1" applyFont="1" applyBorder="1" applyAlignment="1" applyProtection="1">
      <alignment vertical="center"/>
    </xf>
    <xf numFmtId="177" fontId="43" fillId="0" borderId="7" xfId="0" applyNumberFormat="1" applyFont="1" applyBorder="1" applyAlignment="1" applyProtection="1">
      <alignment vertical="center"/>
    </xf>
    <xf numFmtId="0" fontId="48" fillId="0" borderId="18" xfId="0" applyFont="1" applyBorder="1" applyAlignment="1" applyProtection="1">
      <alignment vertical="center"/>
    </xf>
    <xf numFmtId="0" fontId="48" fillId="0" borderId="3" xfId="0" applyFont="1" applyBorder="1" applyAlignment="1" applyProtection="1">
      <alignment vertical="center"/>
    </xf>
    <xf numFmtId="0" fontId="36" fillId="0" borderId="4" xfId="0" applyFont="1" applyBorder="1" applyAlignment="1" applyProtection="1">
      <alignment horizontal="left" vertical="top"/>
    </xf>
    <xf numFmtId="0" fontId="36" fillId="0" borderId="0" xfId="0" applyFont="1" applyBorder="1" applyAlignment="1" applyProtection="1">
      <alignment horizontal="right" vertical="top"/>
    </xf>
    <xf numFmtId="0" fontId="36" fillId="0" borderId="15" xfId="0" applyFont="1" applyBorder="1" applyAlignment="1" applyProtection="1">
      <alignment horizontal="right" vertical="top"/>
    </xf>
    <xf numFmtId="0" fontId="36" fillId="0" borderId="2" xfId="0" applyFont="1" applyBorder="1" applyAlignment="1" applyProtection="1">
      <alignment horizontal="right" vertical="top"/>
    </xf>
    <xf numFmtId="0" fontId="36" fillId="0" borderId="4" xfId="0" applyFont="1" applyBorder="1" applyAlignment="1" applyProtection="1">
      <alignment horizontal="right" vertical="top"/>
    </xf>
    <xf numFmtId="0" fontId="36" fillId="0" borderId="9" xfId="0" applyFont="1" applyBorder="1" applyAlignment="1" applyProtection="1">
      <alignment horizontal="right" vertical="top"/>
    </xf>
    <xf numFmtId="0" fontId="36" fillId="0" borderId="8" xfId="0" applyFont="1" applyBorder="1" applyAlignment="1" applyProtection="1">
      <alignment horizontal="right" vertical="top"/>
    </xf>
    <xf numFmtId="0" fontId="36" fillId="0" borderId="0" xfId="0" applyFont="1" applyBorder="1" applyAlignment="1" applyProtection="1">
      <alignment horizontal="left" vertical="top"/>
    </xf>
    <xf numFmtId="0" fontId="28" fillId="0" borderId="6" xfId="0" applyFont="1" applyBorder="1" applyProtection="1">
      <alignment vertical="center"/>
    </xf>
    <xf numFmtId="0" fontId="28" fillId="0" borderId="7" xfId="0" applyFont="1" applyBorder="1" applyProtection="1">
      <alignment vertical="center"/>
    </xf>
    <xf numFmtId="0" fontId="28" fillId="0" borderId="10" xfId="0" applyFont="1" applyBorder="1" applyProtection="1">
      <alignment vertical="center"/>
    </xf>
    <xf numFmtId="0" fontId="48" fillId="0" borderId="6" xfId="0" applyFont="1" applyBorder="1" applyAlignment="1" applyProtection="1">
      <alignment vertical="center"/>
    </xf>
    <xf numFmtId="0" fontId="48" fillId="0" borderId="10" xfId="0" applyFont="1" applyBorder="1" applyAlignment="1" applyProtection="1">
      <alignment vertical="center"/>
    </xf>
    <xf numFmtId="0" fontId="30" fillId="0" borderId="24" xfId="0" applyFont="1" applyBorder="1" applyAlignment="1" applyProtection="1">
      <alignment horizontal="right" vertical="top"/>
    </xf>
    <xf numFmtId="0" fontId="36" fillId="0" borderId="11" xfId="0" applyFont="1" applyBorder="1" applyAlignment="1" applyProtection="1">
      <alignment horizontal="left" vertical="top"/>
    </xf>
    <xf numFmtId="0" fontId="28" fillId="0" borderId="15" xfId="0" applyFont="1" applyBorder="1" applyProtection="1">
      <alignment vertical="center"/>
    </xf>
    <xf numFmtId="0" fontId="36" fillId="0" borderId="64" xfId="0" applyFont="1" applyBorder="1" applyProtection="1">
      <alignment vertical="center"/>
    </xf>
    <xf numFmtId="0" fontId="28" fillId="0" borderId="49" xfId="0" applyFont="1" applyBorder="1" applyProtection="1">
      <alignment vertical="center"/>
    </xf>
    <xf numFmtId="0" fontId="36" fillId="0" borderId="4" xfId="0" applyFont="1" applyFill="1" applyBorder="1" applyAlignment="1" applyProtection="1">
      <alignment horizontal="right" vertical="top"/>
    </xf>
    <xf numFmtId="0" fontId="36" fillId="0" borderId="31" xfId="0" applyFont="1" applyFill="1" applyBorder="1" applyAlignment="1" applyProtection="1">
      <alignment horizontal="right" vertical="top"/>
    </xf>
    <xf numFmtId="0" fontId="36" fillId="0" borderId="32" xfId="0" applyFont="1" applyFill="1" applyBorder="1" applyAlignment="1" applyProtection="1">
      <alignment horizontal="right" vertical="top"/>
    </xf>
    <xf numFmtId="0" fontId="36" fillId="0" borderId="33" xfId="0" applyFont="1" applyFill="1" applyBorder="1" applyAlignment="1" applyProtection="1">
      <alignment horizontal="right" vertical="top"/>
    </xf>
    <xf numFmtId="0" fontId="36" fillId="0" borderId="18" xfId="0" applyFont="1" applyBorder="1" applyAlignment="1" applyProtection="1">
      <alignment horizontal="left" vertical="top"/>
    </xf>
    <xf numFmtId="0" fontId="36" fillId="0" borderId="79" xfId="0" applyFont="1" applyBorder="1" applyProtection="1">
      <alignment vertical="center"/>
    </xf>
    <xf numFmtId="0" fontId="36" fillId="0" borderId="31" xfId="0" applyFont="1" applyFill="1" applyBorder="1" applyAlignment="1" applyProtection="1">
      <alignment horizontal="left" vertical="center"/>
    </xf>
    <xf numFmtId="0" fontId="28" fillId="0" borderId="31" xfId="0" applyFont="1" applyFill="1" applyBorder="1" applyProtection="1">
      <alignment vertical="center"/>
    </xf>
    <xf numFmtId="0" fontId="28" fillId="0" borderId="32" xfId="0" applyFont="1" applyFill="1" applyBorder="1" applyProtection="1">
      <alignment vertical="center"/>
    </xf>
    <xf numFmtId="0" fontId="28" fillId="0" borderId="33" xfId="0" applyFont="1" applyFill="1" applyBorder="1" applyProtection="1">
      <alignment vertical="center"/>
    </xf>
    <xf numFmtId="0" fontId="36" fillId="0" borderId="33" xfId="0" applyFont="1" applyFill="1" applyBorder="1" applyAlignment="1" applyProtection="1">
      <alignment horizontal="right" vertical="center"/>
    </xf>
    <xf numFmtId="0" fontId="28" fillId="0" borderId="21" xfId="0" applyFont="1" applyBorder="1" applyProtection="1">
      <alignment vertical="center"/>
    </xf>
    <xf numFmtId="0" fontId="28" fillId="0" borderId="25" xfId="0" applyFont="1" applyBorder="1" applyProtection="1">
      <alignment vertical="center"/>
    </xf>
    <xf numFmtId="0" fontId="28" fillId="0" borderId="26" xfId="0" applyFont="1" applyBorder="1" applyProtection="1">
      <alignment vertical="center"/>
    </xf>
    <xf numFmtId="0" fontId="28" fillId="0" borderId="11" xfId="0" applyFont="1" applyBorder="1" applyAlignment="1" applyProtection="1">
      <alignment vertical="center"/>
    </xf>
    <xf numFmtId="0" fontId="28" fillId="0" borderId="15" xfId="0" applyFont="1" applyBorder="1" applyAlignment="1" applyProtection="1">
      <alignment vertical="center"/>
    </xf>
    <xf numFmtId="0" fontId="28" fillId="0" borderId="14" xfId="0" applyFont="1" applyBorder="1" applyAlignment="1" applyProtection="1">
      <alignment vertical="center"/>
    </xf>
    <xf numFmtId="0" fontId="36" fillId="0" borderId="2" xfId="0" applyFont="1" applyBorder="1" applyAlignment="1" applyProtection="1">
      <alignment horizontal="left"/>
    </xf>
    <xf numFmtId="0" fontId="28" fillId="0" borderId="4" xfId="0" applyFont="1" applyBorder="1" applyAlignment="1" applyProtection="1">
      <alignment vertical="center"/>
    </xf>
    <xf numFmtId="0" fontId="28" fillId="0" borderId="2" xfId="0" applyFont="1" applyBorder="1" applyAlignment="1" applyProtection="1">
      <alignment vertical="center"/>
    </xf>
    <xf numFmtId="0" fontId="36" fillId="0" borderId="31" xfId="0" applyFont="1" applyFill="1" applyBorder="1" applyAlignment="1" applyProtection="1">
      <alignment horizontal="left" vertical="top"/>
    </xf>
    <xf numFmtId="0" fontId="28" fillId="0" borderId="6" xfId="0" applyFont="1" applyBorder="1" applyAlignment="1" applyProtection="1">
      <alignment vertical="center"/>
    </xf>
    <xf numFmtId="0" fontId="28" fillId="0" borderId="7" xfId="0" applyFont="1" applyBorder="1" applyAlignment="1" applyProtection="1">
      <alignment vertical="center"/>
    </xf>
    <xf numFmtId="0" fontId="28" fillId="0" borderId="10" xfId="0" applyFont="1" applyBorder="1" applyAlignment="1" applyProtection="1">
      <alignment vertical="center"/>
    </xf>
    <xf numFmtId="0" fontId="28" fillId="0" borderId="18" xfId="0" applyFont="1" applyBorder="1" applyAlignment="1" applyProtection="1">
      <alignment vertical="center" wrapText="1"/>
    </xf>
    <xf numFmtId="0" fontId="28" fillId="0" borderId="3" xfId="0" applyFont="1" applyBorder="1" applyAlignment="1" applyProtection="1">
      <alignment vertical="center"/>
    </xf>
    <xf numFmtId="0" fontId="36" fillId="0" borderId="40" xfId="0" applyFont="1" applyFill="1" applyBorder="1" applyAlignment="1" applyProtection="1">
      <alignment horizontal="left" vertical="top"/>
    </xf>
    <xf numFmtId="0" fontId="28" fillId="0" borderId="40" xfId="0" applyFont="1" applyFill="1" applyBorder="1" applyProtection="1">
      <alignment vertical="center"/>
    </xf>
    <xf numFmtId="0" fontId="28" fillId="0" borderId="41" xfId="0" applyFont="1" applyFill="1" applyBorder="1" applyProtection="1">
      <alignment vertical="center"/>
    </xf>
    <xf numFmtId="0" fontId="28" fillId="0" borderId="42" xfId="0" applyFont="1" applyFill="1" applyBorder="1" applyProtection="1">
      <alignment vertical="center"/>
    </xf>
    <xf numFmtId="0" fontId="36" fillId="0" borderId="42" xfId="0" applyFont="1" applyFill="1" applyBorder="1" applyAlignment="1" applyProtection="1">
      <alignment horizontal="right" vertical="top"/>
    </xf>
    <xf numFmtId="0" fontId="36" fillId="0" borderId="40" xfId="0" applyFont="1" applyFill="1" applyBorder="1" applyAlignment="1" applyProtection="1">
      <alignment horizontal="right" vertical="top"/>
    </xf>
    <xf numFmtId="0" fontId="36" fillId="0" borderId="41" xfId="0" applyFont="1" applyFill="1" applyBorder="1" applyAlignment="1" applyProtection="1">
      <alignment horizontal="right" vertical="top"/>
    </xf>
    <xf numFmtId="0" fontId="36" fillId="0" borderId="43" xfId="0" applyFont="1" applyFill="1" applyBorder="1" applyAlignment="1" applyProtection="1">
      <alignment horizontal="right" vertical="top"/>
    </xf>
    <xf numFmtId="0" fontId="28" fillId="0" borderId="2" xfId="0" applyFont="1" applyFill="1" applyBorder="1" applyProtection="1">
      <alignment vertical="center"/>
    </xf>
    <xf numFmtId="0" fontId="36" fillId="0" borderId="0" xfId="0" applyFont="1" applyFill="1" applyBorder="1" applyAlignment="1" applyProtection="1">
      <alignment horizontal="left"/>
    </xf>
    <xf numFmtId="0" fontId="36" fillId="0" borderId="2" xfId="0" applyFont="1" applyFill="1" applyBorder="1" applyAlignment="1" applyProtection="1">
      <alignment horizontal="left"/>
    </xf>
    <xf numFmtId="0" fontId="28" fillId="0" borderId="1" xfId="0" applyFont="1" applyBorder="1" applyAlignment="1" applyProtection="1">
      <alignment vertical="center"/>
    </xf>
    <xf numFmtId="0" fontId="35" fillId="0" borderId="7" xfId="0" applyFont="1" applyBorder="1" applyProtection="1">
      <alignment vertical="center"/>
    </xf>
    <xf numFmtId="0" fontId="30" fillId="0" borderId="18" xfId="0" applyFont="1" applyBorder="1" applyAlignment="1" applyProtection="1">
      <alignment vertical="center"/>
    </xf>
    <xf numFmtId="0" fontId="30" fillId="0" borderId="1" xfId="0" applyFont="1" applyBorder="1" applyAlignment="1" applyProtection="1">
      <alignment vertical="center"/>
    </xf>
    <xf numFmtId="0" fontId="30" fillId="0" borderId="3" xfId="0" applyFont="1" applyBorder="1" applyAlignment="1" applyProtection="1">
      <alignment vertical="center"/>
    </xf>
    <xf numFmtId="0" fontId="30" fillId="0" borderId="4" xfId="0" applyFont="1" applyBorder="1" applyAlignment="1" applyProtection="1">
      <alignment vertical="center"/>
    </xf>
    <xf numFmtId="0" fontId="30" fillId="0" borderId="0" xfId="0" applyFont="1" applyBorder="1" applyAlignment="1" applyProtection="1">
      <alignment vertical="center"/>
    </xf>
    <xf numFmtId="0" fontId="30" fillId="0" borderId="2" xfId="0" applyFont="1" applyBorder="1" applyAlignment="1" applyProtection="1">
      <alignment vertical="center"/>
    </xf>
    <xf numFmtId="0" fontId="30" fillId="0" borderId="6" xfId="0" applyFont="1" applyBorder="1" applyAlignment="1" applyProtection="1">
      <alignment vertical="center"/>
    </xf>
    <xf numFmtId="0" fontId="30" fillId="0" borderId="7" xfId="0" applyFont="1" applyBorder="1" applyAlignment="1" applyProtection="1">
      <alignment vertical="center"/>
    </xf>
    <xf numFmtId="0" fontId="30" fillId="0" borderId="10" xfId="0" applyFont="1" applyBorder="1" applyAlignment="1" applyProtection="1">
      <alignment vertical="center"/>
    </xf>
    <xf numFmtId="0" fontId="36" fillId="0" borderId="18" xfId="0" applyFont="1" applyBorder="1" applyAlignment="1" applyProtection="1">
      <alignment vertical="top"/>
    </xf>
    <xf numFmtId="0" fontId="36" fillId="0" borderId="3" xfId="0" applyFont="1" applyBorder="1" applyAlignment="1" applyProtection="1">
      <alignment vertical="top"/>
    </xf>
    <xf numFmtId="0" fontId="36" fillId="0" borderId="3" xfId="0" applyFont="1" applyBorder="1" applyAlignment="1" applyProtection="1">
      <alignment horizontal="right" vertical="top"/>
    </xf>
    <xf numFmtId="0" fontId="36" fillId="0" borderId="28" xfId="0" applyFont="1" applyBorder="1" applyAlignment="1" applyProtection="1"/>
    <xf numFmtId="0" fontId="36" fillId="0" borderId="27" xfId="0" applyFont="1" applyBorder="1" applyAlignment="1" applyProtection="1"/>
    <xf numFmtId="0" fontId="42" fillId="0" borderId="18" xfId="0" applyFont="1" applyBorder="1" applyAlignment="1" applyProtection="1">
      <alignment vertical="top"/>
    </xf>
    <xf numFmtId="0" fontId="42" fillId="0" borderId="3" xfId="0" applyFont="1" applyBorder="1" applyAlignment="1" applyProtection="1">
      <alignment vertical="top"/>
    </xf>
    <xf numFmtId="177" fontId="42" fillId="0" borderId="18" xfId="0" applyNumberFormat="1" applyFont="1" applyBorder="1" applyAlignment="1" applyProtection="1">
      <alignment vertical="top"/>
    </xf>
    <xf numFmtId="177" fontId="42" fillId="0" borderId="1" xfId="0" applyNumberFormat="1" applyFont="1" applyBorder="1" applyAlignment="1" applyProtection="1">
      <alignment vertical="top"/>
    </xf>
    <xf numFmtId="0" fontId="32" fillId="0" borderId="0" xfId="0" applyFont="1" applyBorder="1" applyProtection="1">
      <alignment vertical="center"/>
    </xf>
    <xf numFmtId="0" fontId="48" fillId="0" borderId="4" xfId="0" applyFont="1" applyBorder="1" applyAlignment="1" applyProtection="1">
      <alignment vertical="center"/>
    </xf>
    <xf numFmtId="0" fontId="48" fillId="0" borderId="2" xfId="0" applyFont="1" applyBorder="1" applyAlignment="1" applyProtection="1">
      <alignment vertical="center"/>
    </xf>
    <xf numFmtId="0" fontId="36" fillId="0" borderId="64" xfId="0" applyFont="1" applyBorder="1" applyAlignment="1" applyProtection="1">
      <alignment vertical="top"/>
    </xf>
    <xf numFmtId="0" fontId="36" fillId="0" borderId="79" xfId="0" applyFont="1" applyBorder="1" applyAlignment="1" applyProtection="1">
      <alignment vertical="top"/>
    </xf>
    <xf numFmtId="0" fontId="28" fillId="0" borderId="21" xfId="0" applyFont="1" applyBorder="1" applyAlignment="1" applyProtection="1">
      <alignment vertical="center"/>
    </xf>
    <xf numFmtId="0" fontId="28" fillId="0" borderId="24" xfId="0" applyFont="1" applyBorder="1" applyAlignment="1" applyProtection="1">
      <alignment vertical="center"/>
    </xf>
    <xf numFmtId="0" fontId="28" fillId="0" borderId="0" xfId="0" applyFont="1" applyBorder="1" applyAlignment="1" applyProtection="1">
      <alignment vertical="center" wrapText="1"/>
    </xf>
    <xf numFmtId="0" fontId="32" fillId="0" borderId="0" xfId="0" applyFont="1" applyFill="1" applyBorder="1" applyProtection="1">
      <alignment vertical="center"/>
    </xf>
    <xf numFmtId="0" fontId="36" fillId="0" borderId="0" xfId="0" applyFont="1" applyFill="1" applyBorder="1" applyAlignment="1" applyProtection="1">
      <alignment horizontal="right" vertical="top"/>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horizontal="right" vertical="center"/>
    </xf>
    <xf numFmtId="0" fontId="36" fillId="0" borderId="0" xfId="0" applyFont="1" applyFill="1" applyBorder="1" applyAlignment="1" applyProtection="1">
      <alignment horizontal="left" vertical="top"/>
    </xf>
    <xf numFmtId="0" fontId="28" fillId="0" borderId="4" xfId="0" applyFont="1" applyBorder="1" applyAlignment="1" applyProtection="1">
      <alignment vertical="center" wrapText="1"/>
    </xf>
    <xf numFmtId="0" fontId="54" fillId="0" borderId="0" xfId="0" applyFont="1" applyBorder="1" applyAlignment="1" applyProtection="1">
      <alignment vertical="center"/>
    </xf>
    <xf numFmtId="0" fontId="55" fillId="0" borderId="0" xfId="0" applyFont="1" applyBorder="1" applyAlignment="1" applyProtection="1">
      <alignment vertical="center"/>
    </xf>
    <xf numFmtId="0" fontId="36" fillId="0" borderId="7" xfId="0" applyFont="1" applyFill="1" applyBorder="1" applyAlignment="1" applyProtection="1">
      <alignment horizontal="left"/>
    </xf>
    <xf numFmtId="0" fontId="32" fillId="0" borderId="0" xfId="0" applyFont="1" applyBorder="1" applyAlignment="1" applyProtection="1">
      <alignment vertical="top" wrapText="1"/>
    </xf>
    <xf numFmtId="0" fontId="32" fillId="0" borderId="0" xfId="0" applyFont="1" applyBorder="1" applyAlignment="1" applyProtection="1">
      <alignment vertical="top"/>
    </xf>
    <xf numFmtId="0" fontId="28" fillId="0" borderId="0" xfId="0" applyFont="1" applyFill="1" applyBorder="1" applyAlignment="1" applyProtection="1">
      <alignment vertical="center"/>
    </xf>
    <xf numFmtId="0" fontId="28" fillId="0" borderId="30" xfId="0" applyFont="1" applyBorder="1" applyProtection="1">
      <alignment vertical="center"/>
    </xf>
    <xf numFmtId="0" fontId="28" fillId="0" borderId="29" xfId="0" applyFont="1" applyBorder="1" applyAlignment="1" applyProtection="1">
      <alignment vertical="center"/>
    </xf>
    <xf numFmtId="0" fontId="0" fillId="5" borderId="0" xfId="0" applyFill="1">
      <alignment vertical="center"/>
    </xf>
    <xf numFmtId="0" fontId="0" fillId="5" borderId="84" xfId="0" applyFill="1" applyBorder="1">
      <alignment vertical="center"/>
    </xf>
    <xf numFmtId="0" fontId="0" fillId="6" borderId="0" xfId="0" applyFill="1">
      <alignment vertical="center"/>
    </xf>
    <xf numFmtId="0" fontId="0" fillId="6" borderId="84" xfId="0" applyFill="1" applyBorder="1">
      <alignment vertical="center"/>
    </xf>
    <xf numFmtId="0" fontId="28" fillId="0" borderId="52" xfId="0" applyFont="1" applyBorder="1" applyProtection="1">
      <alignment vertical="center"/>
    </xf>
    <xf numFmtId="0" fontId="28" fillId="0" borderId="70" xfId="0" applyFont="1" applyBorder="1" applyAlignment="1" applyProtection="1">
      <alignment vertical="center"/>
    </xf>
    <xf numFmtId="0" fontId="0" fillId="0" borderId="0" xfId="0" applyAlignment="1" applyProtection="1">
      <alignment horizontal="left" vertical="top" wrapText="1"/>
    </xf>
    <xf numFmtId="0" fontId="0" fillId="7" borderId="94" xfId="0" applyFill="1" applyBorder="1" applyAlignment="1" applyProtection="1">
      <alignment horizontal="right" vertical="center"/>
    </xf>
    <xf numFmtId="180" fontId="17" fillId="7" borderId="87" xfId="2" applyNumberFormat="1" applyFill="1" applyBorder="1" applyProtection="1">
      <alignment vertical="center"/>
    </xf>
    <xf numFmtId="0" fontId="0" fillId="7" borderId="0" xfId="0" applyFill="1" applyBorder="1" applyProtection="1">
      <alignment vertical="center"/>
    </xf>
    <xf numFmtId="49" fontId="17" fillId="3" borderId="87" xfId="2" applyNumberFormat="1" applyAlignment="1" applyProtection="1">
      <alignment horizontal="center" vertical="center"/>
      <protection locked="0"/>
    </xf>
    <xf numFmtId="49" fontId="17" fillId="3" borderId="87" xfId="2" applyNumberFormat="1" applyBorder="1" applyAlignment="1" applyProtection="1">
      <alignment horizontal="center" vertical="center"/>
      <protection locked="0"/>
    </xf>
    <xf numFmtId="49" fontId="17" fillId="3" borderId="87" xfId="2" applyNumberFormat="1" applyBorder="1" applyAlignment="1" applyProtection="1">
      <alignment vertical="center" wrapText="1"/>
      <protection locked="0"/>
    </xf>
    <xf numFmtId="0" fontId="17" fillId="3" borderId="87" xfId="2" applyAlignment="1" applyProtection="1">
      <alignment vertical="center" wrapText="1"/>
      <protection locked="0"/>
    </xf>
    <xf numFmtId="0" fontId="17" fillId="3" borderId="87" xfId="2" applyNumberFormat="1" applyBorder="1" applyAlignment="1" applyProtection="1">
      <alignment horizontal="center" vertical="center"/>
      <protection locked="0"/>
    </xf>
    <xf numFmtId="178" fontId="17" fillId="3" borderId="87" xfId="2" applyNumberFormat="1" applyBorder="1" applyAlignment="1" applyProtection="1">
      <alignment horizontal="center" vertical="center"/>
      <protection locked="0"/>
    </xf>
    <xf numFmtId="179" fontId="17" fillId="3" borderId="87" xfId="2" applyNumberFormat="1" applyBorder="1" applyAlignment="1" applyProtection="1">
      <alignment horizontal="center" vertical="center"/>
      <protection locked="0"/>
    </xf>
    <xf numFmtId="179" fontId="17" fillId="3" borderId="87" xfId="2" applyNumberFormat="1" applyAlignment="1" applyProtection="1">
      <alignment horizontal="center" vertical="center" wrapText="1"/>
      <protection locked="0"/>
    </xf>
    <xf numFmtId="179" fontId="17" fillId="3" borderId="87" xfId="2" applyNumberFormat="1" applyAlignment="1" applyProtection="1">
      <alignment horizontal="center" vertical="center"/>
      <protection locked="0"/>
    </xf>
    <xf numFmtId="180" fontId="17" fillId="3" borderId="87" xfId="2" applyNumberFormat="1" applyBorder="1" applyProtection="1">
      <alignment vertical="center"/>
      <protection locked="0"/>
    </xf>
    <xf numFmtId="0" fontId="0" fillId="0" borderId="95" xfId="0" applyBorder="1" applyAlignment="1" applyProtection="1">
      <alignment vertical="center" wrapText="1"/>
    </xf>
    <xf numFmtId="0" fontId="0" fillId="7" borderId="95" xfId="0" applyFill="1" applyBorder="1" applyAlignment="1" applyProtection="1">
      <alignment vertical="center" wrapText="1"/>
    </xf>
    <xf numFmtId="0" fontId="28" fillId="0" borderId="4" xfId="0" applyFont="1" applyBorder="1" applyAlignment="1" applyProtection="1">
      <alignment horizontal="center" vertical="center"/>
    </xf>
    <xf numFmtId="0" fontId="28" fillId="0" borderId="2" xfId="0" applyFont="1" applyBorder="1" applyAlignment="1" applyProtection="1">
      <alignment horizontal="center" vertical="center"/>
    </xf>
    <xf numFmtId="0" fontId="32" fillId="0" borderId="7"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7" xfId="0" applyFont="1" applyBorder="1" applyAlignment="1" applyProtection="1">
      <alignment vertical="center"/>
    </xf>
    <xf numFmtId="177" fontId="36" fillId="0" borderId="0" xfId="0" applyNumberFormat="1" applyFont="1" applyFill="1" applyBorder="1" applyAlignment="1" applyProtection="1">
      <alignment horizontal="right"/>
    </xf>
    <xf numFmtId="177" fontId="36" fillId="0" borderId="0" xfId="0" applyNumberFormat="1" applyFont="1" applyFill="1" applyBorder="1" applyAlignment="1" applyProtection="1">
      <alignment horizontal="left"/>
    </xf>
    <xf numFmtId="0" fontId="59" fillId="0" borderId="0" xfId="0" applyFont="1" applyBorder="1">
      <alignment vertical="center"/>
    </xf>
    <xf numFmtId="0" fontId="0" fillId="8" borderId="0" xfId="0" applyFill="1" applyBorder="1">
      <alignment vertical="center"/>
    </xf>
    <xf numFmtId="0" fontId="60" fillId="0" borderId="0" xfId="0" applyFont="1">
      <alignment vertical="center"/>
    </xf>
    <xf numFmtId="0" fontId="0" fillId="0" borderId="0" xfId="0" applyBorder="1">
      <alignment vertical="center"/>
    </xf>
    <xf numFmtId="0" fontId="61" fillId="0" borderId="0" xfId="0" applyFont="1">
      <alignment vertical="center"/>
    </xf>
    <xf numFmtId="0" fontId="0" fillId="0" borderId="0" xfId="0" applyFill="1" applyProtection="1">
      <alignment vertical="center"/>
    </xf>
    <xf numFmtId="0" fontId="0" fillId="0" borderId="0" xfId="0" applyFill="1" applyBorder="1" applyProtection="1">
      <alignment vertical="center"/>
    </xf>
    <xf numFmtId="0" fontId="0" fillId="0" borderId="95" xfId="0" applyFill="1" applyBorder="1" applyAlignment="1" applyProtection="1">
      <alignment vertical="center" wrapText="1"/>
    </xf>
    <xf numFmtId="0" fontId="16" fillId="0" borderId="0" xfId="1" applyFill="1" applyProtection="1">
      <alignment vertical="center"/>
    </xf>
    <xf numFmtId="0" fontId="0" fillId="0" borderId="94" xfId="0" applyFill="1" applyBorder="1" applyAlignment="1" applyProtection="1">
      <alignment horizontal="left" vertical="center"/>
    </xf>
    <xf numFmtId="49" fontId="0" fillId="0" borderId="0" xfId="0" applyNumberFormat="1">
      <alignment vertical="center"/>
    </xf>
    <xf numFmtId="0" fontId="16" fillId="2" borderId="0" xfId="1">
      <alignment vertical="center"/>
    </xf>
    <xf numFmtId="0" fontId="2" fillId="0" borderId="0" xfId="4" applyFont="1" applyProtection="1">
      <alignment vertical="center"/>
    </xf>
    <xf numFmtId="0" fontId="17" fillId="0" borderId="99" xfId="2" applyFill="1" applyBorder="1" applyAlignment="1" applyProtection="1">
      <alignment vertical="center" wrapText="1"/>
    </xf>
    <xf numFmtId="0" fontId="0" fillId="0" borderId="95" xfId="0" applyFont="1" applyBorder="1" applyAlignment="1" applyProtection="1">
      <alignment vertical="center" wrapText="1"/>
    </xf>
    <xf numFmtId="0" fontId="0" fillId="0" borderId="0" xfId="0" applyAlignment="1">
      <alignment vertical="center" wrapText="1"/>
    </xf>
    <xf numFmtId="0" fontId="0" fillId="0" borderId="0" xfId="0" applyAlignment="1" applyProtection="1">
      <alignment vertical="center" wrapText="1"/>
    </xf>
    <xf numFmtId="0" fontId="21" fillId="0" borderId="0" xfId="5" applyAlignment="1" applyProtection="1">
      <alignment horizontal="left" vertical="center"/>
      <protection locked="0"/>
    </xf>
    <xf numFmtId="0" fontId="0" fillId="0" borderId="0" xfId="0" applyAlignment="1" applyProtection="1">
      <alignment horizontal="center" vertical="center"/>
    </xf>
    <xf numFmtId="0" fontId="0" fillId="0" borderId="0" xfId="0" applyAlignment="1" applyProtection="1">
      <alignment horizontal="left" vertical="top" wrapText="1"/>
    </xf>
    <xf numFmtId="49" fontId="0" fillId="0" borderId="88" xfId="0" applyNumberFormat="1" applyBorder="1" applyAlignment="1" applyProtection="1">
      <alignment vertical="top" wrapText="1"/>
    </xf>
    <xf numFmtId="49" fontId="0" fillId="0" borderId="89" xfId="0" applyNumberFormat="1" applyBorder="1" applyAlignment="1" applyProtection="1">
      <alignment vertical="top"/>
    </xf>
    <xf numFmtId="49" fontId="0" fillId="0" borderId="90" xfId="0" applyNumberFormat="1" applyBorder="1" applyAlignment="1" applyProtection="1">
      <alignment vertical="top"/>
    </xf>
    <xf numFmtId="0" fontId="19" fillId="0" borderId="88" xfId="0" applyFont="1" applyBorder="1" applyAlignment="1" applyProtection="1">
      <alignment horizontal="left" vertical="top"/>
    </xf>
    <xf numFmtId="0" fontId="19" fillId="0" borderId="89" xfId="0" applyFont="1" applyBorder="1" applyAlignment="1" applyProtection="1">
      <alignment horizontal="left" vertical="top"/>
    </xf>
    <xf numFmtId="0" fontId="19" fillId="0" borderId="90" xfId="0" applyFont="1" applyBorder="1" applyAlignment="1" applyProtection="1">
      <alignment horizontal="left" vertical="top"/>
    </xf>
    <xf numFmtId="0" fontId="35" fillId="0" borderId="73" xfId="0" applyFont="1" applyBorder="1" applyAlignment="1" applyProtection="1">
      <alignment horizontal="center" vertical="center" textRotation="255"/>
    </xf>
    <xf numFmtId="0" fontId="35" fillId="0" borderId="63" xfId="0" applyFont="1" applyBorder="1" applyAlignment="1" applyProtection="1">
      <alignment horizontal="center" vertical="center" textRotation="255"/>
    </xf>
    <xf numFmtId="0" fontId="35" fillId="0" borderId="5" xfId="0" applyFont="1" applyBorder="1" applyAlignment="1" applyProtection="1">
      <alignment horizontal="center" vertical="center" textRotation="255"/>
    </xf>
    <xf numFmtId="0" fontId="52" fillId="0" borderId="18" xfId="0" applyFont="1" applyBorder="1" applyAlignment="1" applyProtection="1">
      <alignment horizontal="center" vertical="center" wrapText="1"/>
    </xf>
    <xf numFmtId="0" fontId="52" fillId="0" borderId="1" xfId="0" applyFont="1" applyBorder="1" applyAlignment="1" applyProtection="1">
      <alignment horizontal="center" vertical="center"/>
    </xf>
    <xf numFmtId="0" fontId="52" fillId="0" borderId="3"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0" xfId="0" applyFont="1" applyBorder="1" applyAlignment="1" applyProtection="1">
      <alignment horizontal="center" vertical="center"/>
    </xf>
    <xf numFmtId="0" fontId="52" fillId="0" borderId="2" xfId="0" applyFont="1" applyBorder="1" applyAlignment="1" applyProtection="1">
      <alignment horizontal="center" vertical="center"/>
    </xf>
    <xf numFmtId="0" fontId="52" fillId="0" borderId="6" xfId="0" applyFont="1" applyBorder="1" applyAlignment="1" applyProtection="1">
      <alignment horizontal="center" vertical="center"/>
    </xf>
    <xf numFmtId="0" fontId="52" fillId="0" borderId="7" xfId="0" applyFont="1" applyBorder="1" applyAlignment="1" applyProtection="1">
      <alignment horizontal="center" vertical="center"/>
    </xf>
    <xf numFmtId="0" fontId="52" fillId="0" borderId="10" xfId="0" applyFont="1" applyBorder="1" applyAlignment="1" applyProtection="1">
      <alignment horizontal="center" vertical="center"/>
    </xf>
    <xf numFmtId="0" fontId="28" fillId="0" borderId="18"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10"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4" xfId="0" applyFont="1" applyBorder="1" applyAlignment="1" applyProtection="1">
      <alignment horizontal="center" vertical="center"/>
    </xf>
    <xf numFmtId="0" fontId="28" fillId="0" borderId="18"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62" xfId="0" applyFont="1" applyFill="1" applyBorder="1" applyAlignment="1" applyProtection="1">
      <alignment horizontal="center" vertical="center"/>
    </xf>
    <xf numFmtId="0" fontId="28" fillId="0" borderId="63" xfId="0" applyFont="1" applyFill="1" applyBorder="1" applyAlignment="1" applyProtection="1">
      <alignment horizontal="center" vertical="center"/>
    </xf>
    <xf numFmtId="0" fontId="28" fillId="0" borderId="65"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28" fillId="0" borderId="6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2" fillId="0" borderId="36" xfId="0" applyFont="1" applyFill="1" applyBorder="1" applyAlignment="1" applyProtection="1">
      <alignment horizontal="center" vertical="top"/>
    </xf>
    <xf numFmtId="0" fontId="41" fillId="0" borderId="39" xfId="0" applyFont="1" applyFill="1" applyBorder="1" applyAlignment="1" applyProtection="1">
      <alignment horizontal="center" vertical="top"/>
    </xf>
    <xf numFmtId="0" fontId="22" fillId="0" borderId="34" xfId="0" applyFont="1" applyFill="1" applyBorder="1" applyAlignment="1" applyProtection="1">
      <alignment horizontal="center" vertical="top"/>
    </xf>
    <xf numFmtId="0" fontId="41" fillId="0" borderId="37" xfId="0" applyFont="1" applyFill="1" applyBorder="1" applyAlignment="1" applyProtection="1">
      <alignment horizontal="center" vertical="top"/>
    </xf>
    <xf numFmtId="0" fontId="22" fillId="0" borderId="35" xfId="0" applyFont="1" applyFill="1" applyBorder="1" applyAlignment="1" applyProtection="1">
      <alignment horizontal="center" vertical="top"/>
    </xf>
    <xf numFmtId="0" fontId="41" fillId="0" borderId="38" xfId="0" applyFont="1" applyFill="1" applyBorder="1" applyAlignment="1" applyProtection="1">
      <alignment horizontal="center" vertical="top"/>
    </xf>
    <xf numFmtId="0" fontId="41" fillId="0" borderId="47" xfId="0" applyFont="1" applyFill="1" applyBorder="1" applyAlignment="1" applyProtection="1">
      <alignment horizontal="center" vertical="top"/>
    </xf>
    <xf numFmtId="0" fontId="41" fillId="0" borderId="45" xfId="0" applyFont="1" applyFill="1" applyBorder="1" applyAlignment="1" applyProtection="1">
      <alignment horizontal="center" vertical="top"/>
    </xf>
    <xf numFmtId="0" fontId="41" fillId="0" borderId="46" xfId="0" applyFont="1" applyFill="1" applyBorder="1" applyAlignment="1" applyProtection="1">
      <alignment horizontal="center" vertical="top"/>
    </xf>
    <xf numFmtId="0" fontId="28" fillId="0" borderId="18" xfId="0" applyFont="1" applyBorder="1" applyAlignment="1" applyProtection="1">
      <alignment horizontal="center" vertical="center" textRotation="255"/>
    </xf>
    <xf numFmtId="0" fontId="28" fillId="0" borderId="3" xfId="0" applyFont="1" applyBorder="1" applyAlignment="1" applyProtection="1">
      <alignment horizontal="center" vertical="center" textRotation="255"/>
    </xf>
    <xf numFmtId="0" fontId="28" fillId="0" borderId="4" xfId="0" applyFont="1" applyBorder="1" applyAlignment="1" applyProtection="1">
      <alignment horizontal="center" vertical="center" textRotation="255"/>
    </xf>
    <xf numFmtId="0" fontId="28" fillId="0" borderId="2" xfId="0" applyFont="1" applyBorder="1" applyAlignment="1" applyProtection="1">
      <alignment horizontal="center" vertical="center" textRotation="255"/>
    </xf>
    <xf numFmtId="0" fontId="28" fillId="0" borderId="6" xfId="0" applyFont="1" applyBorder="1" applyAlignment="1" applyProtection="1">
      <alignment horizontal="center" vertical="center" textRotation="255"/>
    </xf>
    <xf numFmtId="0" fontId="28" fillId="0" borderId="10" xfId="0" applyFont="1" applyBorder="1" applyAlignment="1" applyProtection="1">
      <alignment horizontal="center" vertical="center" textRotation="255"/>
    </xf>
    <xf numFmtId="0" fontId="29" fillId="0" borderId="0" xfId="0" applyFont="1" applyAlignment="1" applyProtection="1">
      <alignment horizontal="distributed" vertical="center" wrapText="1"/>
    </xf>
    <xf numFmtId="0" fontId="29" fillId="0" borderId="0" xfId="0" applyFont="1" applyAlignment="1" applyProtection="1">
      <alignment horizontal="distributed" vertical="center"/>
    </xf>
    <xf numFmtId="0" fontId="29" fillId="0" borderId="0" xfId="0" applyFont="1" applyBorder="1" applyAlignment="1" applyProtection="1">
      <alignment horizontal="distributed" vertical="center"/>
    </xf>
    <xf numFmtId="177" fontId="27" fillId="0" borderId="50" xfId="0" applyNumberFormat="1" applyFont="1" applyFill="1" applyBorder="1" applyAlignment="1" applyProtection="1">
      <alignment horizontal="center" vertical="center"/>
    </xf>
    <xf numFmtId="177" fontId="38" fillId="0" borderId="51" xfId="0" applyNumberFormat="1" applyFont="1" applyFill="1" applyBorder="1" applyAlignment="1" applyProtection="1">
      <alignment horizontal="center" vertical="center"/>
    </xf>
    <xf numFmtId="177" fontId="30" fillId="0" borderId="50" xfId="0" applyNumberFormat="1" applyFont="1" applyFill="1" applyBorder="1" applyAlignment="1" applyProtection="1">
      <alignment horizontal="center" vertical="center"/>
    </xf>
    <xf numFmtId="177" fontId="30" fillId="0" borderId="51" xfId="0" applyNumberFormat="1" applyFont="1" applyFill="1" applyBorder="1" applyAlignment="1" applyProtection="1">
      <alignment horizontal="center" vertical="center"/>
    </xf>
    <xf numFmtId="0" fontId="28" fillId="0" borderId="52"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2" fillId="0" borderId="1" xfId="0" applyFont="1" applyBorder="1" applyAlignment="1" applyProtection="1">
      <alignment horizontal="center" vertical="distributed" textRotation="255" wrapText="1"/>
    </xf>
    <xf numFmtId="0" fontId="32" fillId="0" borderId="3" xfId="0" applyFont="1" applyBorder="1" applyAlignment="1" applyProtection="1">
      <alignment horizontal="center" vertical="distributed" textRotation="255" wrapText="1"/>
    </xf>
    <xf numFmtId="0" fontId="32" fillId="0" borderId="0" xfId="0" applyFont="1" applyBorder="1" applyAlignment="1" applyProtection="1">
      <alignment horizontal="center" vertical="distributed" textRotation="255" wrapText="1"/>
    </xf>
    <xf numFmtId="0" fontId="32" fillId="0" borderId="2" xfId="0" applyFont="1" applyBorder="1" applyAlignment="1" applyProtection="1">
      <alignment horizontal="center" vertical="distributed" textRotation="255" wrapText="1"/>
    </xf>
    <xf numFmtId="0" fontId="32" fillId="0" borderId="4" xfId="0" applyFont="1" applyBorder="1" applyAlignment="1" applyProtection="1">
      <alignment horizontal="center" vertical="distributed" textRotation="255" wrapText="1"/>
    </xf>
    <xf numFmtId="0" fontId="25" fillId="0" borderId="25" xfId="0" applyFont="1" applyBorder="1" applyAlignment="1" applyProtection="1">
      <alignment horizontal="center" vertical="top"/>
    </xf>
    <xf numFmtId="0" fontId="49" fillId="0" borderId="24" xfId="0" applyFont="1" applyBorder="1" applyAlignment="1" applyProtection="1">
      <alignment horizontal="center" vertical="top"/>
    </xf>
    <xf numFmtId="0" fontId="24" fillId="0" borderId="18" xfId="0" applyFont="1" applyBorder="1" applyAlignment="1" applyProtection="1">
      <alignment horizontal="center" vertical="center" shrinkToFit="1"/>
    </xf>
    <xf numFmtId="0" fontId="39" fillId="0" borderId="6" xfId="0" applyFont="1" applyBorder="1" applyAlignment="1" applyProtection="1">
      <alignment horizontal="center" vertical="center" shrinkToFit="1"/>
    </xf>
    <xf numFmtId="0" fontId="22" fillId="0" borderId="0" xfId="0" applyFont="1" applyBorder="1" applyAlignment="1" applyProtection="1">
      <alignment horizontal="center" vertical="top"/>
    </xf>
    <xf numFmtId="0" fontId="41" fillId="0" borderId="0" xfId="0" applyFont="1" applyBorder="1" applyAlignment="1" applyProtection="1">
      <alignment horizontal="center" vertical="top"/>
    </xf>
    <xf numFmtId="0" fontId="41" fillId="0" borderId="7" xfId="0" applyFont="1" applyBorder="1" applyAlignment="1" applyProtection="1">
      <alignment horizontal="center" vertical="top"/>
    </xf>
    <xf numFmtId="0" fontId="28" fillId="0" borderId="30" xfId="0" applyFont="1" applyBorder="1" applyAlignment="1" applyProtection="1">
      <alignment horizontal="center" vertical="center"/>
    </xf>
    <xf numFmtId="0" fontId="28" fillId="0" borderId="70" xfId="0" applyFont="1" applyBorder="1" applyAlignment="1" applyProtection="1">
      <alignment horizontal="center" vertical="center"/>
    </xf>
    <xf numFmtId="0" fontId="28" fillId="0" borderId="69" xfId="0" applyFont="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3"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6"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10" xfId="0" applyFont="1" applyBorder="1" applyAlignment="1" applyProtection="1">
      <alignment horizontal="center" vertical="center"/>
    </xf>
    <xf numFmtId="177" fontId="28" fillId="0" borderId="69" xfId="0" applyNumberFormat="1" applyFont="1" applyBorder="1" applyAlignment="1" applyProtection="1">
      <alignment horizontal="center" vertical="center"/>
    </xf>
    <xf numFmtId="177" fontId="28" fillId="0" borderId="3" xfId="0" applyNumberFormat="1" applyFont="1" applyBorder="1" applyAlignment="1" applyProtection="1">
      <alignment horizontal="center" vertical="center"/>
    </xf>
    <xf numFmtId="177" fontId="28" fillId="0" borderId="70" xfId="0" applyNumberFormat="1" applyFont="1" applyBorder="1" applyAlignment="1" applyProtection="1">
      <alignment horizontal="center" vertical="center"/>
    </xf>
    <xf numFmtId="177" fontId="28" fillId="0" borderId="10" xfId="0" applyNumberFormat="1" applyFont="1" applyBorder="1" applyAlignment="1" applyProtection="1">
      <alignment horizontal="center" vertical="center"/>
    </xf>
    <xf numFmtId="0" fontId="40" fillId="0" borderId="53" xfId="0" applyFont="1" applyBorder="1" applyAlignment="1" applyProtection="1">
      <alignment horizontal="center" vertical="center"/>
    </xf>
    <xf numFmtId="0" fontId="40" fillId="0" borderId="54" xfId="0" applyFont="1" applyBorder="1" applyAlignment="1" applyProtection="1">
      <alignment horizontal="center" vertical="center"/>
    </xf>
    <xf numFmtId="0" fontId="40" fillId="0" borderId="55" xfId="0" applyFont="1" applyBorder="1" applyAlignment="1" applyProtection="1">
      <alignment horizontal="center" vertical="center"/>
    </xf>
    <xf numFmtId="0" fontId="41" fillId="0" borderId="2" xfId="0" applyFont="1" applyBorder="1" applyAlignment="1" applyProtection="1">
      <alignment horizontal="center" vertical="top"/>
    </xf>
    <xf numFmtId="0" fontId="41" fillId="0" borderId="25" xfId="0" applyFont="1" applyBorder="1" applyAlignment="1" applyProtection="1">
      <alignment horizontal="center" vertical="top"/>
    </xf>
    <xf numFmtId="0" fontId="41" fillId="0" borderId="24" xfId="0" applyFont="1" applyBorder="1" applyAlignment="1" applyProtection="1">
      <alignment horizontal="center" vertical="top"/>
    </xf>
    <xf numFmtId="177" fontId="28" fillId="0" borderId="30" xfId="0" applyNumberFormat="1" applyFont="1" applyBorder="1" applyAlignment="1" applyProtection="1">
      <alignment horizontal="center" vertical="center"/>
    </xf>
    <xf numFmtId="177" fontId="28" fillId="0" borderId="14" xfId="0" applyNumberFormat="1" applyFont="1" applyBorder="1" applyAlignment="1" applyProtection="1">
      <alignment horizontal="center" vertical="center"/>
    </xf>
    <xf numFmtId="0" fontId="28" fillId="0" borderId="18" xfId="0" applyFont="1" applyFill="1" applyBorder="1" applyAlignment="1" applyProtection="1">
      <alignment horizontal="distributed" vertical="center" wrapText="1"/>
    </xf>
    <xf numFmtId="0" fontId="28" fillId="0" borderId="1" xfId="0" applyFont="1" applyFill="1" applyBorder="1" applyAlignment="1" applyProtection="1">
      <alignment horizontal="distributed" vertical="center" wrapText="1"/>
    </xf>
    <xf numFmtId="0" fontId="28" fillId="0" borderId="3" xfId="0" applyFont="1" applyFill="1" applyBorder="1" applyAlignment="1" applyProtection="1">
      <alignment horizontal="distributed" vertical="center" wrapText="1"/>
    </xf>
    <xf numFmtId="0" fontId="28" fillId="0" borderId="4" xfId="0" applyFont="1" applyFill="1" applyBorder="1" applyAlignment="1" applyProtection="1">
      <alignment horizontal="distributed" vertical="center" wrapText="1"/>
    </xf>
    <xf numFmtId="0" fontId="28" fillId="0" borderId="0" xfId="0" applyFont="1" applyFill="1" applyBorder="1" applyAlignment="1" applyProtection="1">
      <alignment horizontal="distributed" vertical="center" wrapText="1"/>
    </xf>
    <xf numFmtId="0" fontId="28" fillId="0" borderId="2" xfId="0" applyFont="1" applyFill="1" applyBorder="1" applyAlignment="1" applyProtection="1">
      <alignment horizontal="distributed" vertical="center" wrapText="1"/>
    </xf>
    <xf numFmtId="0" fontId="28" fillId="0" borderId="6" xfId="0" applyFont="1" applyFill="1" applyBorder="1" applyAlignment="1" applyProtection="1">
      <alignment horizontal="distributed" vertical="center" wrapText="1"/>
    </xf>
    <xf numFmtId="0" fontId="28" fillId="0" borderId="7" xfId="0" applyFont="1" applyFill="1" applyBorder="1" applyAlignment="1" applyProtection="1">
      <alignment horizontal="distributed" vertical="center" wrapText="1"/>
    </xf>
    <xf numFmtId="0" fontId="28" fillId="0" borderId="10" xfId="0" applyFont="1" applyFill="1" applyBorder="1" applyAlignment="1" applyProtection="1">
      <alignment horizontal="distributed" vertical="center" wrapText="1"/>
    </xf>
    <xf numFmtId="0" fontId="28" fillId="0" borderId="5"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28" fillId="0" borderId="1" xfId="0" applyFont="1" applyBorder="1" applyAlignment="1" applyProtection="1">
      <alignment horizontal="distributed" vertical="center" wrapText="1"/>
    </xf>
    <xf numFmtId="0" fontId="28" fillId="0" borderId="0" xfId="0" applyFont="1" applyBorder="1" applyAlignment="1" applyProtection="1">
      <alignment horizontal="distributed" vertical="center" wrapText="1"/>
    </xf>
    <xf numFmtId="0" fontId="28" fillId="0" borderId="7" xfId="0" applyFont="1" applyBorder="1" applyAlignment="1" applyProtection="1">
      <alignment horizontal="distributed" vertical="center" wrapText="1"/>
    </xf>
    <xf numFmtId="0" fontId="28" fillId="0" borderId="6" xfId="0" applyFont="1" applyFill="1" applyBorder="1" applyAlignment="1" applyProtection="1">
      <alignment horizontal="center" vertical="center"/>
    </xf>
    <xf numFmtId="0" fontId="28" fillId="0" borderId="7" xfId="0" applyFont="1" applyFill="1" applyBorder="1" applyAlignment="1" applyProtection="1">
      <alignment horizontal="center" vertical="center"/>
    </xf>
    <xf numFmtId="0" fontId="28" fillId="0" borderId="10" xfId="0" applyFont="1" applyFill="1" applyBorder="1" applyAlignment="1" applyProtection="1">
      <alignment horizontal="center" vertical="center"/>
    </xf>
    <xf numFmtId="0" fontId="28" fillId="0" borderId="30" xfId="0" applyFont="1" applyFill="1" applyBorder="1" applyAlignment="1" applyProtection="1">
      <alignment horizontal="center" vertical="center"/>
    </xf>
    <xf numFmtId="0" fontId="28" fillId="0" borderId="15"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29" xfId="0" applyFont="1" applyFill="1" applyBorder="1" applyAlignment="1" applyProtection="1">
      <alignment horizontal="center" vertical="center"/>
    </xf>
    <xf numFmtId="0" fontId="28" fillId="0" borderId="25" xfId="0" applyFont="1" applyFill="1" applyBorder="1" applyAlignment="1" applyProtection="1">
      <alignment horizontal="center" vertical="center"/>
    </xf>
    <xf numFmtId="0" fontId="28" fillId="0" borderId="24" xfId="0" applyFont="1" applyFill="1" applyBorder="1" applyAlignment="1" applyProtection="1">
      <alignment horizontal="center" vertical="center"/>
    </xf>
    <xf numFmtId="0" fontId="28" fillId="0" borderId="4"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6" xfId="0" applyFont="1" applyFill="1" applyBorder="1" applyAlignment="1" applyProtection="1">
      <alignment horizontal="center" vertical="center" textRotation="255"/>
    </xf>
    <xf numFmtId="0" fontId="28" fillId="0" borderId="10" xfId="0" applyFont="1" applyFill="1" applyBorder="1" applyAlignment="1" applyProtection="1">
      <alignment horizontal="center" vertical="center" textRotation="255"/>
    </xf>
    <xf numFmtId="0" fontId="28" fillId="0" borderId="1" xfId="0" applyFont="1" applyBorder="1" applyAlignment="1" applyProtection="1">
      <alignment horizontal="left" vertical="top" wrapText="1"/>
    </xf>
    <xf numFmtId="0" fontId="28" fillId="0" borderId="1" xfId="0" applyFont="1" applyBorder="1" applyAlignment="1" applyProtection="1">
      <alignment horizontal="left" vertical="top"/>
    </xf>
    <xf numFmtId="0" fontId="28" fillId="0" borderId="0" xfId="0" applyFont="1" applyBorder="1" applyAlignment="1" applyProtection="1">
      <alignment horizontal="left" vertical="top"/>
    </xf>
    <xf numFmtId="0" fontId="34" fillId="0" borderId="73" xfId="0" applyFont="1" applyFill="1" applyBorder="1" applyAlignment="1" applyProtection="1">
      <alignment horizontal="center" vertical="center"/>
    </xf>
    <xf numFmtId="0" fontId="34" fillId="0" borderId="74"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176" fontId="34" fillId="0" borderId="85" xfId="0" applyNumberFormat="1" applyFont="1" applyFill="1" applyBorder="1" applyAlignment="1" applyProtection="1">
      <alignment horizontal="center" vertical="center"/>
    </xf>
    <xf numFmtId="0" fontId="53" fillId="0" borderId="65" xfId="0" applyFont="1" applyFill="1" applyBorder="1" applyAlignment="1" applyProtection="1">
      <alignment horizontal="center" vertical="center"/>
    </xf>
    <xf numFmtId="0" fontId="53" fillId="0" borderId="66" xfId="0" applyFont="1" applyFill="1" applyBorder="1" applyAlignment="1" applyProtection="1">
      <alignment horizontal="center" vertical="center"/>
    </xf>
    <xf numFmtId="0" fontId="53" fillId="0" borderId="86" xfId="0" applyFont="1" applyFill="1" applyBorder="1" applyAlignment="1" applyProtection="1">
      <alignment horizontal="center" vertical="center"/>
    </xf>
    <xf numFmtId="0" fontId="53" fillId="0" borderId="71" xfId="0" applyFont="1" applyFill="1" applyBorder="1" applyAlignment="1" applyProtection="1">
      <alignment horizontal="center" vertical="center"/>
    </xf>
    <xf numFmtId="0" fontId="53" fillId="0" borderId="72"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28" fillId="0" borderId="74" xfId="0" applyFont="1" applyFill="1" applyBorder="1" applyAlignment="1" applyProtection="1">
      <alignment horizontal="center" vertical="center"/>
    </xf>
    <xf numFmtId="0" fontId="28" fillId="0" borderId="29" xfId="0" applyFont="1" applyBorder="1" applyAlignment="1" applyProtection="1">
      <alignment horizontal="center" vertical="center"/>
    </xf>
    <xf numFmtId="0" fontId="28" fillId="0" borderId="25" xfId="0" applyFont="1" applyBorder="1" applyAlignment="1" applyProtection="1">
      <alignment horizontal="center" vertical="center"/>
    </xf>
    <xf numFmtId="0" fontId="28" fillId="0" borderId="15" xfId="0" applyFont="1" applyBorder="1" applyAlignment="1" applyProtection="1">
      <alignment horizontal="distributed" vertical="center"/>
    </xf>
    <xf numFmtId="0" fontId="28" fillId="0" borderId="0" xfId="0" applyFont="1" applyBorder="1" applyAlignment="1" applyProtection="1">
      <alignment horizontal="distributed" vertical="center"/>
    </xf>
    <xf numFmtId="0" fontId="28" fillId="0" borderId="7" xfId="0" applyFont="1" applyBorder="1" applyAlignment="1" applyProtection="1">
      <alignment horizontal="distributed" vertical="center"/>
    </xf>
    <xf numFmtId="0" fontId="40" fillId="0" borderId="6" xfId="0" applyFont="1" applyBorder="1" applyAlignment="1" applyProtection="1">
      <alignment horizontal="center" vertical="center"/>
    </xf>
    <xf numFmtId="0" fontId="40" fillId="0" borderId="7" xfId="0" applyFont="1" applyBorder="1" applyAlignment="1" applyProtection="1">
      <alignment horizontal="center" vertical="center"/>
    </xf>
    <xf numFmtId="0" fontId="40" fillId="0" borderId="56" xfId="0" applyFont="1" applyBorder="1" applyAlignment="1" applyProtection="1">
      <alignment horizontal="center" vertical="center"/>
    </xf>
    <xf numFmtId="0" fontId="43" fillId="0" borderId="1" xfId="0" applyFont="1" applyBorder="1" applyAlignment="1" applyProtection="1">
      <alignment horizontal="center" vertical="center"/>
    </xf>
    <xf numFmtId="0" fontId="43" fillId="0" borderId="7" xfId="0" applyFont="1" applyBorder="1" applyAlignment="1" applyProtection="1">
      <alignment horizontal="center" vertical="center"/>
    </xf>
    <xf numFmtId="177" fontId="43" fillId="0" borderId="1" xfId="0" applyNumberFormat="1" applyFont="1" applyBorder="1" applyAlignment="1" applyProtection="1">
      <alignment horizontal="center" vertical="center"/>
    </xf>
    <xf numFmtId="177" fontId="43" fillId="0" borderId="7" xfId="0" applyNumberFormat="1" applyFont="1" applyBorder="1" applyAlignment="1" applyProtection="1">
      <alignment horizontal="center" vertical="center"/>
    </xf>
    <xf numFmtId="0" fontId="28" fillId="0" borderId="57" xfId="0" applyFont="1" applyBorder="1" applyAlignment="1" applyProtection="1">
      <alignment horizontal="center" vertical="center" wrapText="1"/>
    </xf>
    <xf numFmtId="0" fontId="44" fillId="0" borderId="5" xfId="0" applyFont="1" applyBorder="1" applyAlignment="1" applyProtection="1">
      <alignment horizontal="center" vertical="center" wrapText="1"/>
    </xf>
    <xf numFmtId="0" fontId="44" fillId="0" borderId="58" xfId="0" applyFont="1" applyBorder="1" applyAlignment="1" applyProtection="1">
      <alignment horizontal="center" vertical="center" wrapText="1"/>
    </xf>
    <xf numFmtId="0" fontId="44" fillId="0" borderId="59" xfId="0" applyFont="1" applyBorder="1" applyAlignment="1" applyProtection="1">
      <alignment horizontal="center" vertical="center" wrapText="1"/>
    </xf>
    <xf numFmtId="0" fontId="28" fillId="0" borderId="5" xfId="0" applyFont="1" applyBorder="1" applyAlignment="1" applyProtection="1">
      <alignment horizontal="center" vertical="center"/>
    </xf>
    <xf numFmtId="0" fontId="45" fillId="0" borderId="5" xfId="0" applyFont="1" applyBorder="1" applyAlignment="1" applyProtection="1">
      <alignment horizontal="center" vertical="center"/>
    </xf>
    <xf numFmtId="0" fontId="45" fillId="0" borderId="60" xfId="0" applyFont="1" applyBorder="1" applyAlignment="1" applyProtection="1">
      <alignment horizontal="center" vertical="center"/>
    </xf>
    <xf numFmtId="0" fontId="45" fillId="0" borderId="59" xfId="0" applyFont="1" applyBorder="1" applyAlignment="1" applyProtection="1">
      <alignment horizontal="center" vertical="center"/>
    </xf>
    <xf numFmtId="0" fontId="45" fillId="0" borderId="61" xfId="0" applyFont="1" applyBorder="1" applyAlignment="1" applyProtection="1">
      <alignment horizontal="center" vertical="center"/>
    </xf>
    <xf numFmtId="0" fontId="46" fillId="0" borderId="56" xfId="0" applyFont="1" applyBorder="1" applyAlignment="1" applyProtection="1">
      <alignment horizontal="center" vertical="center"/>
    </xf>
    <xf numFmtId="0" fontId="46" fillId="0" borderId="53" xfId="0" applyFont="1" applyBorder="1" applyAlignment="1" applyProtection="1">
      <alignment horizontal="center" vertical="center"/>
    </xf>
    <xf numFmtId="0" fontId="47" fillId="0" borderId="18" xfId="0" applyFont="1" applyBorder="1" applyAlignment="1" applyProtection="1">
      <alignment horizontal="center" vertical="center"/>
    </xf>
    <xf numFmtId="0" fontId="47" fillId="0" borderId="1" xfId="0" applyFont="1" applyBorder="1" applyAlignment="1" applyProtection="1">
      <alignment horizontal="center" vertical="center"/>
    </xf>
    <xf numFmtId="0" fontId="47" fillId="0" borderId="3" xfId="0" applyFont="1" applyBorder="1" applyAlignment="1" applyProtection="1">
      <alignment horizontal="center" vertical="center"/>
    </xf>
    <xf numFmtId="0" fontId="47" fillId="0" borderId="6" xfId="0" applyFont="1" applyBorder="1" applyAlignment="1" applyProtection="1">
      <alignment horizontal="center" vertical="center"/>
    </xf>
    <xf numFmtId="0" fontId="47" fillId="0" borderId="7" xfId="0" applyFont="1" applyBorder="1" applyAlignment="1" applyProtection="1">
      <alignment horizontal="center" vertical="center"/>
    </xf>
    <xf numFmtId="0" fontId="47" fillId="0" borderId="10" xfId="0" applyFont="1" applyBorder="1" applyAlignment="1" applyProtection="1">
      <alignment horizontal="center" vertical="center"/>
    </xf>
    <xf numFmtId="177" fontId="28" fillId="0" borderId="52" xfId="0" applyNumberFormat="1" applyFont="1" applyBorder="1" applyAlignment="1" applyProtection="1">
      <alignment horizontal="center" vertical="center"/>
    </xf>
    <xf numFmtId="177" fontId="28" fillId="0" borderId="2" xfId="0" applyNumberFormat="1" applyFont="1" applyBorder="1" applyAlignment="1" applyProtection="1">
      <alignment horizontal="center" vertical="center"/>
    </xf>
    <xf numFmtId="177" fontId="28" fillId="0" borderId="29" xfId="0" applyNumberFormat="1" applyFont="1" applyBorder="1" applyAlignment="1" applyProtection="1">
      <alignment horizontal="center" vertical="center"/>
    </xf>
    <xf numFmtId="177" fontId="28" fillId="0" borderId="24" xfId="0" applyNumberFormat="1" applyFont="1" applyBorder="1" applyAlignment="1" applyProtection="1">
      <alignment horizontal="center" vertical="center"/>
    </xf>
    <xf numFmtId="0" fontId="28" fillId="0" borderId="1" xfId="0" applyFont="1" applyBorder="1" applyAlignment="1" applyProtection="1">
      <alignment horizontal="distributed" vertical="center"/>
    </xf>
    <xf numFmtId="177" fontId="28" fillId="0" borderId="4" xfId="0" applyNumberFormat="1" applyFont="1" applyBorder="1" applyAlignment="1" applyProtection="1">
      <alignment horizontal="center" vertical="center"/>
    </xf>
    <xf numFmtId="0" fontId="35" fillId="0" borderId="18" xfId="0" applyFont="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6" xfId="0" applyFont="1" applyBorder="1" applyAlignment="1" applyProtection="1">
      <alignment horizontal="center" vertical="center" wrapText="1"/>
    </xf>
    <xf numFmtId="0" fontId="35" fillId="0" borderId="7" xfId="0" applyFont="1" applyBorder="1" applyAlignment="1" applyProtection="1">
      <alignment horizontal="center" vertical="center" wrapText="1"/>
    </xf>
    <xf numFmtId="0" fontId="25" fillId="0" borderId="23" xfId="0" applyFont="1" applyBorder="1" applyAlignment="1" applyProtection="1">
      <alignment horizontal="center" vertical="top"/>
    </xf>
    <xf numFmtId="0" fontId="49" fillId="0" borderId="22" xfId="0" applyFont="1" applyBorder="1" applyAlignment="1" applyProtection="1">
      <alignment horizontal="center" vertical="top"/>
    </xf>
    <xf numFmtId="0" fontId="25" fillId="0" borderId="21" xfId="0" applyFont="1" applyBorder="1" applyAlignment="1" applyProtection="1">
      <alignment horizontal="center" vertical="top"/>
    </xf>
    <xf numFmtId="0" fontId="26" fillId="0" borderId="11"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8" xfId="0" applyFont="1" applyBorder="1" applyAlignment="1" applyProtection="1">
      <alignment horizontal="center" vertical="center"/>
    </xf>
    <xf numFmtId="0" fontId="26" fillId="0" borderId="13"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14" xfId="0" applyFont="1" applyBorder="1" applyAlignment="1" applyProtection="1">
      <alignment horizontal="center" vertical="center"/>
    </xf>
    <xf numFmtId="0" fontId="50" fillId="0" borderId="2" xfId="0" applyFont="1" applyBorder="1" applyAlignment="1" applyProtection="1">
      <alignment horizontal="center" vertical="center"/>
    </xf>
    <xf numFmtId="0" fontId="26" fillId="0" borderId="15" xfId="0" applyFont="1" applyBorder="1" applyAlignment="1" applyProtection="1">
      <alignment horizontal="center" vertical="center"/>
    </xf>
    <xf numFmtId="0" fontId="50" fillId="0" borderId="0" xfId="0" applyFont="1" applyBorder="1" applyAlignment="1" applyProtection="1">
      <alignment horizontal="center" vertical="center"/>
    </xf>
    <xf numFmtId="0" fontId="33" fillId="0" borderId="18" xfId="0" applyFont="1" applyBorder="1" applyAlignment="1" applyProtection="1">
      <alignment horizontal="center" vertical="center"/>
    </xf>
    <xf numFmtId="0" fontId="33" fillId="0" borderId="1"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7" xfId="0" applyFont="1" applyBorder="1" applyAlignment="1" applyProtection="1">
      <alignment horizontal="center" vertical="center"/>
    </xf>
    <xf numFmtId="0" fontId="33" fillId="0" borderId="10" xfId="0" applyFont="1" applyBorder="1" applyAlignment="1" applyProtection="1">
      <alignment horizontal="center" vertical="center"/>
    </xf>
    <xf numFmtId="0" fontId="35" fillId="0" borderId="4" xfId="0" applyFont="1" applyBorder="1" applyAlignment="1" applyProtection="1">
      <alignment horizontal="distributed" vertical="center"/>
    </xf>
    <xf numFmtId="0" fontId="35" fillId="0" borderId="0" xfId="0" applyFont="1" applyBorder="1" applyAlignment="1" applyProtection="1">
      <alignment horizontal="distributed" vertical="center"/>
    </xf>
    <xf numFmtId="0" fontId="28" fillId="0" borderId="0" xfId="0" applyFont="1" applyAlignment="1" applyProtection="1">
      <alignment horizontal="left" shrinkToFit="1"/>
    </xf>
    <xf numFmtId="0" fontId="35" fillId="0" borderId="4"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 xfId="0" applyFont="1" applyBorder="1" applyAlignment="1" applyProtection="1">
      <alignment horizontal="center" vertical="center"/>
    </xf>
    <xf numFmtId="0" fontId="32" fillId="0" borderId="1" xfId="0" applyFont="1" applyBorder="1" applyAlignment="1" applyProtection="1">
      <alignment horizontal="distributed" vertical="distributed" wrapText="1"/>
    </xf>
    <xf numFmtId="0" fontId="32" fillId="0" borderId="0" xfId="0" applyFont="1" applyBorder="1" applyAlignment="1" applyProtection="1">
      <alignment horizontal="distributed" vertical="distributed" wrapText="1"/>
    </xf>
    <xf numFmtId="0" fontId="32" fillId="0" borderId="7" xfId="0" applyFont="1" applyBorder="1" applyAlignment="1" applyProtection="1">
      <alignment horizontal="distributed" vertical="distributed" wrapText="1"/>
    </xf>
    <xf numFmtId="0" fontId="32" fillId="0" borderId="18" xfId="0" applyFont="1" applyBorder="1" applyAlignment="1" applyProtection="1">
      <alignment horizontal="distributed" vertical="center"/>
    </xf>
    <xf numFmtId="0" fontId="32" fillId="0" borderId="1" xfId="0" applyFont="1" applyBorder="1" applyAlignment="1" applyProtection="1">
      <alignment horizontal="distributed" vertical="center"/>
    </xf>
    <xf numFmtId="0" fontId="32" fillId="0" borderId="6" xfId="0" applyFont="1" applyBorder="1" applyAlignment="1" applyProtection="1">
      <alignment horizontal="distributed" vertical="center"/>
    </xf>
    <xf numFmtId="0" fontId="32" fillId="0" borderId="7" xfId="0" applyFont="1" applyBorder="1" applyAlignment="1" applyProtection="1">
      <alignment horizontal="distributed" vertical="center"/>
    </xf>
    <xf numFmtId="0" fontId="22" fillId="0" borderId="4" xfId="0" applyFont="1" applyBorder="1" applyAlignment="1" applyProtection="1">
      <alignment horizontal="center" vertical="top"/>
    </xf>
    <xf numFmtId="0" fontId="41" fillId="0" borderId="6" xfId="0" applyFont="1" applyBorder="1" applyAlignment="1" applyProtection="1">
      <alignment horizontal="center" vertical="top"/>
    </xf>
    <xf numFmtId="0" fontId="30" fillId="0" borderId="52"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24" fillId="0" borderId="3" xfId="0" applyFont="1" applyBorder="1" applyAlignment="1" applyProtection="1">
      <alignment horizontal="center" vertical="center" shrinkToFit="1"/>
    </xf>
    <xf numFmtId="0" fontId="39" fillId="0" borderId="10" xfId="0" applyFont="1" applyBorder="1" applyAlignment="1" applyProtection="1">
      <alignment horizontal="center" vertical="center" shrinkToFit="1"/>
    </xf>
    <xf numFmtId="0" fontId="28" fillId="0" borderId="71" xfId="0" applyFont="1" applyFill="1" applyBorder="1" applyAlignment="1" applyProtection="1">
      <alignment horizontal="center" vertical="center"/>
    </xf>
    <xf numFmtId="0" fontId="28" fillId="0" borderId="72" xfId="0" applyFont="1" applyFill="1" applyBorder="1" applyAlignment="1" applyProtection="1">
      <alignment horizontal="center" vertical="center"/>
    </xf>
    <xf numFmtId="0" fontId="30" fillId="0" borderId="0" xfId="0" applyFont="1" applyAlignment="1" applyProtection="1">
      <alignment horizontal="distributed" vertical="center" wrapText="1"/>
    </xf>
    <xf numFmtId="0" fontId="30" fillId="0" borderId="7" xfId="0" applyFont="1" applyBorder="1" applyAlignment="1" applyProtection="1">
      <alignment horizontal="distributed" vertical="center" wrapText="1"/>
    </xf>
    <xf numFmtId="0" fontId="28" fillId="0" borderId="18" xfId="0" applyFont="1" applyFill="1" applyBorder="1" applyAlignment="1" applyProtection="1">
      <alignment horizontal="center" vertical="center" textRotation="255"/>
    </xf>
    <xf numFmtId="0" fontId="28" fillId="0" borderId="3" xfId="0" applyFont="1" applyFill="1" applyBorder="1" applyAlignment="1" applyProtection="1">
      <alignment horizontal="center" vertical="center" textRotation="255"/>
    </xf>
    <xf numFmtId="0" fontId="22" fillId="0" borderId="44" xfId="0" applyFont="1" applyFill="1" applyBorder="1" applyAlignment="1" applyProtection="1">
      <alignment horizontal="center" vertical="top"/>
    </xf>
    <xf numFmtId="0" fontId="41" fillId="0" borderId="48" xfId="0" applyFont="1" applyFill="1" applyBorder="1" applyAlignment="1" applyProtection="1">
      <alignment horizontal="center" vertical="top"/>
    </xf>
    <xf numFmtId="0" fontId="26" fillId="0" borderId="13" xfId="0" applyFont="1" applyBorder="1" applyAlignment="1" applyProtection="1">
      <alignment horizontal="right" vertical="center"/>
    </xf>
    <xf numFmtId="0" fontId="50" fillId="0" borderId="9" xfId="0" applyFont="1" applyBorder="1" applyAlignment="1" applyProtection="1">
      <alignment horizontal="right" vertical="center"/>
    </xf>
    <xf numFmtId="0" fontId="26" fillId="0" borderId="1" xfId="0" applyFont="1" applyBorder="1" applyAlignment="1" applyProtection="1">
      <alignment horizontal="center" vertical="center"/>
    </xf>
    <xf numFmtId="0" fontId="50" fillId="0" borderId="3" xfId="0" applyFont="1" applyBorder="1" applyAlignment="1" applyProtection="1">
      <alignment horizontal="center" vertical="center"/>
    </xf>
    <xf numFmtId="0" fontId="50" fillId="0" borderId="7" xfId="0" applyFont="1" applyBorder="1" applyAlignment="1" applyProtection="1">
      <alignment horizontal="center" vertical="center"/>
    </xf>
    <xf numFmtId="0" fontId="50" fillId="0" borderId="10" xfId="0" applyFont="1" applyBorder="1" applyAlignment="1" applyProtection="1">
      <alignment horizontal="center" vertical="center"/>
    </xf>
    <xf numFmtId="0" fontId="26" fillId="0" borderId="18"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6" xfId="0" applyFont="1" applyBorder="1" applyAlignment="1" applyProtection="1">
      <alignment horizontal="center" vertical="center"/>
    </xf>
    <xf numFmtId="0" fontId="50" fillId="0" borderId="16" xfId="0" applyFont="1" applyBorder="1" applyAlignment="1" applyProtection="1">
      <alignment horizontal="center" vertical="center"/>
    </xf>
    <xf numFmtId="0" fontId="26" fillId="0" borderId="20" xfId="0" applyFont="1" applyBorder="1" applyAlignment="1" applyProtection="1">
      <alignment horizontal="center" vertical="center"/>
    </xf>
    <xf numFmtId="0" fontId="50" fillId="0" borderId="17" xfId="0" applyFont="1" applyBorder="1" applyAlignment="1" applyProtection="1">
      <alignment horizontal="center" vertical="center"/>
    </xf>
    <xf numFmtId="0" fontId="26" fillId="0" borderId="20" xfId="0" applyFont="1" applyBorder="1" applyAlignment="1" applyProtection="1">
      <alignment horizontal="right" vertical="center"/>
    </xf>
    <xf numFmtId="0" fontId="50" fillId="0" borderId="17" xfId="0" applyFont="1" applyBorder="1" applyAlignment="1" applyProtection="1">
      <alignment horizontal="right" vertical="center"/>
    </xf>
    <xf numFmtId="0" fontId="50" fillId="0" borderId="23"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4" xfId="0" applyFont="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23" xfId="0" applyFont="1" applyBorder="1" applyAlignment="1" applyProtection="1">
      <alignment horizontal="right" vertical="center"/>
    </xf>
    <xf numFmtId="0" fontId="50" fillId="0" borderId="25" xfId="0" applyFont="1" applyBorder="1" applyAlignment="1" applyProtection="1">
      <alignment horizontal="center" vertical="center"/>
    </xf>
    <xf numFmtId="0" fontId="22" fillId="0" borderId="2" xfId="0" applyFont="1" applyBorder="1" applyAlignment="1" applyProtection="1">
      <alignment horizontal="center" vertical="top"/>
    </xf>
    <xf numFmtId="0" fontId="41" fillId="0" borderId="10" xfId="0" applyFont="1" applyBorder="1" applyAlignment="1" applyProtection="1">
      <alignment horizontal="center" vertical="top"/>
    </xf>
    <xf numFmtId="0" fontId="6" fillId="0" borderId="11" xfId="0" applyFont="1" applyFill="1" applyBorder="1" applyAlignment="1" applyProtection="1">
      <alignment horizontal="left" vertical="center" wrapText="1"/>
    </xf>
    <xf numFmtId="0" fontId="28" fillId="0" borderId="15" xfId="0" applyFont="1" applyFill="1" applyBorder="1" applyAlignment="1" applyProtection="1">
      <alignment horizontal="left" vertical="center" wrapText="1"/>
    </xf>
    <xf numFmtId="0" fontId="28" fillId="0" borderId="4" xfId="0" applyFont="1" applyFill="1" applyBorder="1" applyAlignment="1" applyProtection="1">
      <alignment horizontal="left" vertical="center" wrapText="1"/>
    </xf>
    <xf numFmtId="0" fontId="28" fillId="0" borderId="6" xfId="0" applyFont="1" applyFill="1" applyBorder="1" applyAlignment="1" applyProtection="1">
      <alignment horizontal="left" vertical="center" wrapText="1"/>
    </xf>
    <xf numFmtId="0" fontId="28" fillId="0" borderId="7" xfId="0" applyFont="1" applyFill="1" applyBorder="1" applyAlignment="1" applyProtection="1">
      <alignment horizontal="left" vertical="center" wrapText="1"/>
    </xf>
    <xf numFmtId="0" fontId="6" fillId="0" borderId="4" xfId="0" applyFont="1" applyBorder="1" applyAlignment="1" applyProtection="1">
      <alignment horizontal="left" vertical="center"/>
    </xf>
    <xf numFmtId="0" fontId="28" fillId="0" borderId="0" xfId="0" applyFont="1" applyBorder="1" applyAlignment="1" applyProtection="1">
      <alignment horizontal="left" vertical="center"/>
    </xf>
    <xf numFmtId="0" fontId="28" fillId="0" borderId="2" xfId="0" applyFont="1" applyBorder="1" applyAlignment="1" applyProtection="1">
      <alignment horizontal="left" vertical="center"/>
    </xf>
    <xf numFmtId="0" fontId="6" fillId="0" borderId="4" xfId="0" applyFont="1" applyBorder="1" applyAlignment="1" applyProtection="1">
      <alignment horizontal="left" vertical="top" wrapText="1"/>
    </xf>
    <xf numFmtId="0" fontId="28" fillId="0" borderId="0" xfId="0" applyFont="1" applyBorder="1" applyAlignment="1" applyProtection="1">
      <alignment horizontal="left" vertical="top" wrapText="1"/>
    </xf>
    <xf numFmtId="0" fontId="28" fillId="0" borderId="2" xfId="0" applyFont="1" applyBorder="1" applyAlignment="1" applyProtection="1">
      <alignment horizontal="left" vertical="top" wrapText="1"/>
    </xf>
    <xf numFmtId="0" fontId="28" fillId="0" borderId="4" xfId="0" applyFont="1" applyBorder="1" applyAlignment="1" applyProtection="1">
      <alignment horizontal="left" vertical="top" wrapText="1"/>
    </xf>
    <xf numFmtId="0" fontId="12" fillId="0" borderId="4" xfId="0" applyFont="1" applyBorder="1" applyAlignment="1" applyProtection="1">
      <alignment horizontal="right" vertical="center" wrapText="1"/>
    </xf>
    <xf numFmtId="0" fontId="30" fillId="0" borderId="0" xfId="0" applyFont="1" applyBorder="1" applyAlignment="1" applyProtection="1">
      <alignment horizontal="right" vertical="center" wrapText="1"/>
    </xf>
    <xf numFmtId="0" fontId="30" fillId="0" borderId="4" xfId="0" applyFont="1" applyBorder="1" applyAlignment="1" applyProtection="1">
      <alignment horizontal="right" vertical="center" wrapText="1"/>
    </xf>
    <xf numFmtId="0" fontId="6" fillId="0" borderId="0" xfId="0" applyFont="1" applyBorder="1" applyAlignment="1" applyProtection="1">
      <alignment horizontal="center" wrapText="1"/>
    </xf>
    <xf numFmtId="0" fontId="28" fillId="0" borderId="0" xfId="0" applyFont="1" applyBorder="1" applyAlignment="1" applyProtection="1">
      <alignment horizontal="center" wrapText="1"/>
    </xf>
    <xf numFmtId="0" fontId="28" fillId="0" borderId="7" xfId="0" applyFont="1" applyBorder="1" applyAlignment="1" applyProtection="1">
      <alignment horizontal="center" wrapText="1"/>
    </xf>
    <xf numFmtId="0" fontId="6" fillId="0" borderId="0" xfId="0" applyFont="1" applyBorder="1" applyAlignment="1" applyProtection="1">
      <alignment horizontal="left" wrapText="1"/>
    </xf>
    <xf numFmtId="0" fontId="28" fillId="0" borderId="0" xfId="0" applyFont="1" applyBorder="1" applyAlignment="1" applyProtection="1">
      <alignment horizontal="left" wrapText="1"/>
    </xf>
    <xf numFmtId="0" fontId="28" fillId="0" borderId="2" xfId="0" applyFont="1" applyBorder="1" applyAlignment="1" applyProtection="1">
      <alignment horizontal="left" wrapText="1"/>
    </xf>
    <xf numFmtId="0" fontId="28" fillId="0" borderId="7" xfId="0" applyFont="1" applyBorder="1" applyAlignment="1" applyProtection="1">
      <alignment horizontal="left" wrapText="1"/>
    </xf>
    <xf numFmtId="0" fontId="28" fillId="0" borderId="10" xfId="0" applyFont="1" applyBorder="1" applyAlignment="1" applyProtection="1">
      <alignment horizontal="left" wrapText="1"/>
    </xf>
    <xf numFmtId="0" fontId="23" fillId="0" borderId="18" xfId="0" applyFont="1" applyBorder="1" applyAlignment="1" applyProtection="1">
      <alignment horizontal="center" vertical="center" shrinkToFit="1"/>
    </xf>
    <xf numFmtId="0" fontId="37" fillId="0" borderId="1" xfId="0" applyFont="1" applyBorder="1" applyAlignment="1" applyProtection="1">
      <alignment horizontal="center" vertical="center" shrinkToFit="1"/>
    </xf>
    <xf numFmtId="0" fontId="37" fillId="0" borderId="6" xfId="0" applyFont="1" applyBorder="1" applyAlignment="1" applyProtection="1">
      <alignment horizontal="center" vertical="center" shrinkToFit="1"/>
    </xf>
    <xf numFmtId="0" fontId="37" fillId="0" borderId="7" xfId="0" applyFont="1" applyBorder="1" applyAlignment="1" applyProtection="1">
      <alignment horizontal="center" vertical="center" shrinkToFit="1"/>
    </xf>
    <xf numFmtId="0" fontId="23" fillId="0" borderId="1" xfId="0" applyFont="1" applyBorder="1" applyAlignment="1" applyProtection="1">
      <alignment horizontal="center" vertical="center" shrinkToFit="1"/>
    </xf>
    <xf numFmtId="0" fontId="37" fillId="0" borderId="3" xfId="0" applyFont="1" applyBorder="1" applyAlignment="1" applyProtection="1">
      <alignment horizontal="center" vertical="center" shrinkToFit="1"/>
    </xf>
    <xf numFmtId="0" fontId="37" fillId="0" borderId="10" xfId="0" applyFont="1" applyBorder="1" applyAlignment="1" applyProtection="1">
      <alignment horizontal="center" vertical="center" shrinkToFit="1"/>
    </xf>
    <xf numFmtId="177" fontId="28" fillId="0" borderId="21" xfId="0" applyNumberFormat="1" applyFont="1" applyBorder="1" applyAlignment="1" applyProtection="1">
      <alignment horizontal="center" vertical="center"/>
    </xf>
    <xf numFmtId="0" fontId="28" fillId="0" borderId="80" xfId="0" applyFont="1" applyBorder="1" applyAlignment="1" applyProtection="1">
      <alignment horizontal="center" vertical="center" textRotation="255"/>
    </xf>
    <xf numFmtId="0" fontId="28" fillId="0" borderId="81" xfId="0" applyFont="1" applyBorder="1" applyAlignment="1" applyProtection="1">
      <alignment horizontal="center" vertical="center" textRotation="255"/>
    </xf>
    <xf numFmtId="0" fontId="28" fillId="0" borderId="82" xfId="0" applyFont="1" applyBorder="1" applyAlignment="1" applyProtection="1">
      <alignment horizontal="center" vertical="center" textRotation="255"/>
    </xf>
    <xf numFmtId="0" fontId="28" fillId="0" borderId="53" xfId="0" applyFont="1" applyBorder="1" applyAlignment="1" applyProtection="1">
      <alignment horizontal="center" vertical="center" textRotation="255"/>
    </xf>
    <xf numFmtId="0" fontId="28" fillId="0" borderId="54" xfId="0" applyFont="1" applyBorder="1" applyAlignment="1" applyProtection="1">
      <alignment horizontal="center" vertical="center" textRotation="255"/>
    </xf>
    <xf numFmtId="0" fontId="28" fillId="0" borderId="58" xfId="0" applyFont="1" applyBorder="1" applyAlignment="1" applyProtection="1">
      <alignment horizontal="center" vertical="center" textRotation="255"/>
    </xf>
    <xf numFmtId="0" fontId="28" fillId="0" borderId="83" xfId="0" applyFont="1" applyBorder="1" applyAlignment="1" applyProtection="1">
      <alignment horizontal="center" vertical="center" textRotation="255"/>
    </xf>
    <xf numFmtId="177" fontId="28" fillId="0" borderId="18" xfId="0" applyNumberFormat="1" applyFont="1" applyBorder="1" applyAlignment="1" applyProtection="1">
      <alignment horizontal="center" vertical="center"/>
    </xf>
    <xf numFmtId="177" fontId="28" fillId="0" borderId="6" xfId="0" applyNumberFormat="1" applyFont="1" applyBorder="1" applyAlignment="1" applyProtection="1">
      <alignment horizontal="center" vertical="center"/>
    </xf>
    <xf numFmtId="177" fontId="28" fillId="0" borderId="11" xfId="0" applyNumberFormat="1" applyFont="1" applyBorder="1" applyAlignment="1" applyProtection="1">
      <alignment horizontal="center" vertical="center"/>
    </xf>
    <xf numFmtId="0" fontId="28" fillId="0" borderId="25" xfId="0" applyFont="1" applyBorder="1" applyAlignment="1" applyProtection="1">
      <alignment horizontal="distributed" vertical="center"/>
    </xf>
    <xf numFmtId="0" fontId="44" fillId="0" borderId="57" xfId="0" applyFont="1" applyBorder="1" applyAlignment="1" applyProtection="1">
      <alignment horizontal="center" vertical="center" wrapText="1"/>
    </xf>
    <xf numFmtId="0" fontId="44" fillId="0" borderId="5" xfId="0" applyFont="1" applyBorder="1" applyAlignment="1" applyProtection="1">
      <alignment horizontal="center" vertical="center"/>
    </xf>
    <xf numFmtId="0" fontId="44" fillId="0" borderId="60" xfId="0" applyFont="1" applyBorder="1" applyAlignment="1" applyProtection="1">
      <alignment horizontal="center" vertical="center"/>
    </xf>
    <xf numFmtId="0" fontId="44" fillId="0" borderId="59" xfId="0" applyFont="1" applyBorder="1" applyAlignment="1" applyProtection="1">
      <alignment horizontal="center" vertical="center"/>
    </xf>
    <xf numFmtId="0" fontId="44" fillId="0" borderId="61" xfId="0" applyFont="1" applyBorder="1" applyAlignment="1" applyProtection="1">
      <alignment horizontal="center" vertical="center"/>
    </xf>
    <xf numFmtId="0" fontId="30" fillId="0" borderId="1" xfId="0" applyFont="1" applyBorder="1" applyAlignment="1" applyProtection="1">
      <alignment horizontal="distributed" vertical="center"/>
    </xf>
    <xf numFmtId="0" fontId="30" fillId="0" borderId="0" xfId="0" applyFont="1" applyBorder="1" applyAlignment="1" applyProtection="1">
      <alignment horizontal="distributed" vertical="center"/>
    </xf>
    <xf numFmtId="0" fontId="30" fillId="0" borderId="7" xfId="0" applyFont="1" applyBorder="1" applyAlignment="1" applyProtection="1">
      <alignment horizontal="distributed" vertical="center"/>
    </xf>
    <xf numFmtId="0" fontId="28" fillId="0" borderId="4" xfId="0" applyFont="1" applyBorder="1" applyAlignment="1" applyProtection="1">
      <alignment horizontal="left" vertical="center"/>
    </xf>
    <xf numFmtId="0" fontId="56" fillId="0" borderId="1" xfId="0" applyFont="1" applyBorder="1" applyAlignment="1" applyProtection="1">
      <alignment horizontal="left" vertical="top" wrapText="1"/>
    </xf>
    <xf numFmtId="0" fontId="56" fillId="0" borderId="3" xfId="0" applyFont="1" applyBorder="1" applyAlignment="1" applyProtection="1">
      <alignment horizontal="left" vertical="top" wrapText="1"/>
    </xf>
    <xf numFmtId="0" fontId="56" fillId="0" borderId="0" xfId="0" applyFont="1" applyBorder="1" applyAlignment="1" applyProtection="1">
      <alignment horizontal="left" vertical="top" wrapText="1"/>
    </xf>
    <xf numFmtId="0" fontId="56" fillId="0" borderId="2" xfId="0" applyFont="1" applyBorder="1" applyAlignment="1" applyProtection="1">
      <alignment horizontal="left" vertical="top" wrapText="1"/>
    </xf>
    <xf numFmtId="0" fontId="28" fillId="0" borderId="0" xfId="0" applyFont="1" applyFill="1" applyBorder="1" applyAlignment="1" applyProtection="1">
      <alignment horizontal="center" vertical="center" textRotation="255"/>
    </xf>
    <xf numFmtId="0" fontId="28" fillId="0" borderId="0" xfId="0" applyFont="1" applyAlignment="1" applyProtection="1">
      <alignment horizontal="distributed" vertical="center" wrapText="1"/>
    </xf>
    <xf numFmtId="177" fontId="28" fillId="0" borderId="0" xfId="0" applyNumberFormat="1" applyFont="1" applyFill="1" applyBorder="1" applyAlignment="1" applyProtection="1">
      <alignment horizontal="center" vertical="center"/>
    </xf>
    <xf numFmtId="177" fontId="30" fillId="0" borderId="0" xfId="0" applyNumberFormat="1" applyFont="1" applyFill="1" applyBorder="1" applyAlignment="1" applyProtection="1">
      <alignment horizontal="center" vertical="center"/>
    </xf>
    <xf numFmtId="0" fontId="28" fillId="0" borderId="4"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57" fillId="0" borderId="0" xfId="0" applyFont="1" applyBorder="1" applyAlignment="1" applyProtection="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xf>
    <xf numFmtId="0" fontId="7" fillId="0" borderId="0" xfId="0" applyFont="1" applyBorder="1" applyAlignment="1">
      <alignment horizontal="distributed" vertical="center"/>
    </xf>
    <xf numFmtId="49" fontId="7" fillId="0" borderId="0" xfId="0" applyNumberFormat="1"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49" fontId="7" fillId="0" borderId="0" xfId="0" applyNumberFormat="1" applyFont="1" applyBorder="1" applyAlignment="1">
      <alignment vertical="center"/>
    </xf>
    <xf numFmtId="0" fontId="15" fillId="0" borderId="0" xfId="0" applyFont="1" applyBorder="1" applyAlignment="1">
      <alignment horizontal="center" vertical="center"/>
    </xf>
    <xf numFmtId="0" fontId="0" fillId="0" borderId="0" xfId="0" applyAlignment="1">
      <alignment vertical="center"/>
    </xf>
  </cellXfs>
  <cellStyles count="6">
    <cellStyle name="ハイパーリンク" xfId="5" builtinId="8"/>
    <cellStyle name="計算" xfId="3" builtinId="22"/>
    <cellStyle name="入力" xfId="2" builtinId="20"/>
    <cellStyle name="標準" xfId="0" builtinId="0"/>
    <cellStyle name="標準 2" xfId="4"/>
    <cellStyle name="良い" xfId="1" builtinId="26"/>
  </cellStyles>
  <dxfs count="0"/>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67</xdr:col>
          <xdr:colOff>81900</xdr:colOff>
          <xdr:row>23</xdr:row>
          <xdr:rowOff>160442</xdr:rowOff>
        </xdr:to>
        <xdr:pic>
          <xdr:nvPicPr>
            <xdr:cNvPr id="2" name="図 1"/>
            <xdr:cNvPicPr>
              <a:picLocks noChangeAspect="1" noChangeArrowheads="1"/>
              <a:extLst>
                <a:ext uri="{84589F7E-364E-4C9E-8A38-B11213B215E9}">
                  <a14:cameraTool cellRange="第１葉!$A$1:$BQ$40" spid="_x0000_s15747"/>
                </a:ext>
              </a:extLst>
            </xdr:cNvPicPr>
          </xdr:nvPicPr>
          <xdr:blipFill>
            <a:blip xmlns:r="http://schemas.openxmlformats.org/officeDocument/2006/relationships" r:embed="rId1"/>
            <a:srcRect/>
            <a:stretch>
              <a:fillRect/>
            </a:stretch>
          </xdr:blipFill>
          <xdr:spPr bwMode="auto">
            <a:xfrm>
              <a:off x="0" y="342900"/>
              <a:ext cx="7740000" cy="34179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67</xdr:col>
          <xdr:colOff>81900</xdr:colOff>
          <xdr:row>44</xdr:row>
          <xdr:rowOff>160442</xdr:rowOff>
        </xdr:to>
        <xdr:pic>
          <xdr:nvPicPr>
            <xdr:cNvPr id="3" name="図 2"/>
            <xdr:cNvPicPr>
              <a:picLocks noChangeAspect="1" noChangeArrowheads="1"/>
              <a:extLst>
                <a:ext uri="{84589F7E-364E-4C9E-8A38-B11213B215E9}">
                  <a14:cameraTool cellRange="第２葉!$A$1:$BQ$40" spid="_x0000_s15748"/>
                </a:ext>
              </a:extLst>
            </xdr:cNvPicPr>
          </xdr:nvPicPr>
          <xdr:blipFill>
            <a:blip xmlns:r="http://schemas.openxmlformats.org/officeDocument/2006/relationships" r:embed="rId2"/>
            <a:srcRect/>
            <a:stretch>
              <a:fillRect/>
            </a:stretch>
          </xdr:blipFill>
          <xdr:spPr bwMode="auto">
            <a:xfrm>
              <a:off x="0" y="3943350"/>
              <a:ext cx="7740000" cy="341799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xdr:rowOff>
        </xdr:from>
        <xdr:to>
          <xdr:col>67</xdr:col>
          <xdr:colOff>81900</xdr:colOff>
          <xdr:row>73</xdr:row>
          <xdr:rowOff>155364</xdr:rowOff>
        </xdr:to>
        <xdr:pic>
          <xdr:nvPicPr>
            <xdr:cNvPr id="4" name="図 3"/>
            <xdr:cNvPicPr>
              <a:picLocks noChangeAspect="1" noChangeArrowheads="1"/>
              <a:extLst>
                <a:ext uri="{84589F7E-364E-4C9E-8A38-B11213B215E9}">
                  <a14:cameraTool cellRange="第３葉!$A$1:$BQ$40" spid="_x0000_s15749"/>
                </a:ext>
              </a:extLst>
            </xdr:cNvPicPr>
          </xdr:nvPicPr>
          <xdr:blipFill>
            <a:blip xmlns:r="http://schemas.openxmlformats.org/officeDocument/2006/relationships" r:embed="rId3"/>
            <a:srcRect/>
            <a:stretch>
              <a:fillRect/>
            </a:stretch>
          </xdr:blipFill>
          <xdr:spPr bwMode="auto">
            <a:xfrm>
              <a:off x="0" y="8401051"/>
              <a:ext cx="7740000" cy="3412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67</xdr:col>
          <xdr:colOff>81900</xdr:colOff>
          <xdr:row>94</xdr:row>
          <xdr:rowOff>160442</xdr:rowOff>
        </xdr:to>
        <xdr:pic>
          <xdr:nvPicPr>
            <xdr:cNvPr id="6" name="図 5"/>
            <xdr:cNvPicPr>
              <a:picLocks noChangeAspect="1" noChangeArrowheads="1"/>
              <a:extLst>
                <a:ext uri="{84589F7E-364E-4C9E-8A38-B11213B215E9}">
                  <a14:cameraTool cellRange="'第４葉 '!$A$1:$BQ$40" spid="_x0000_s15750"/>
                </a:ext>
              </a:extLst>
            </xdr:cNvPicPr>
          </xdr:nvPicPr>
          <xdr:blipFill>
            <a:blip xmlns:r="http://schemas.openxmlformats.org/officeDocument/2006/relationships" r:embed="rId4"/>
            <a:srcRect/>
            <a:stretch>
              <a:fillRect/>
            </a:stretch>
          </xdr:blipFill>
          <xdr:spPr bwMode="auto">
            <a:xfrm>
              <a:off x="0" y="12001500"/>
              <a:ext cx="7740000" cy="341799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1328" name="Oval 7"/>
        <xdr:cNvSpPr>
          <a:spLocks noChangeArrowheads="1"/>
        </xdr:cNvSpPr>
      </xdr:nvSpPr>
      <xdr:spPr bwMode="auto">
        <a:xfrm>
          <a:off x="137731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60613</xdr:colOff>
      <xdr:row>1</xdr:row>
      <xdr:rowOff>0</xdr:rowOff>
    </xdr:from>
    <xdr:to>
      <xdr:col>56</xdr:col>
      <xdr:colOff>11365</xdr:colOff>
      <xdr:row>3</xdr:row>
      <xdr:rowOff>23812</xdr:rowOff>
    </xdr:to>
    <xdr:sp macro="" textlink="入力!X29">
      <xdr:nvSpPr>
        <xdr:cNvPr id="7" name="テキスト ボックス 6"/>
        <xdr:cNvSpPr txBox="1"/>
      </xdr:nvSpPr>
      <xdr:spPr>
        <a:xfrm>
          <a:off x="10745931" y="147205"/>
          <a:ext cx="114570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7FABD4B-5DD1-487C-9963-BB24BAD078F3}"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twoCellAnchor>
    <xdr:from>
      <xdr:col>46</xdr:col>
      <xdr:colOff>43293</xdr:colOff>
      <xdr:row>18</xdr:row>
      <xdr:rowOff>0</xdr:rowOff>
    </xdr:from>
    <xdr:to>
      <xdr:col>54</xdr:col>
      <xdr:colOff>7573</xdr:colOff>
      <xdr:row>20</xdr:row>
      <xdr:rowOff>23812</xdr:rowOff>
    </xdr:to>
    <xdr:sp macro="" textlink="入力!X30">
      <xdr:nvSpPr>
        <xdr:cNvPr id="8" name="テキスト ボックス 7"/>
        <xdr:cNvSpPr txBox="1"/>
      </xdr:nvSpPr>
      <xdr:spPr>
        <a:xfrm>
          <a:off x="10009907" y="3108614"/>
          <a:ext cx="1479621"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AE0A5CF-13B5-4B63-B853-7F18CF4B4A66}" type="TxLink">
            <a:rPr kumimoji="1" lang="en-US" altLang="en-US" sz="2800" b="0" i="0" u="none" strike="noStrike">
              <a:solidFill>
                <a:sysClr val="windowText" lastClr="000000"/>
              </a:solidFill>
              <a:latin typeface="ＭＳ Ｐゴシック"/>
              <a:ea typeface="ＭＳ Ｐゴシック"/>
            </a:rPr>
            <a:pPr/>
            <a:t> </a:t>
          </a:fld>
          <a:endParaRPr kumimoji="1" lang="ja-JP" altLang="en-US" sz="2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0343" name="Oval 7"/>
        <xdr:cNvSpPr>
          <a:spLocks noChangeArrowheads="1"/>
        </xdr:cNvSpPr>
      </xdr:nvSpPr>
      <xdr:spPr bwMode="auto">
        <a:xfrm>
          <a:off x="137731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112568</xdr:colOff>
      <xdr:row>17</xdr:row>
      <xdr:rowOff>164523</xdr:rowOff>
    </xdr:from>
    <xdr:to>
      <xdr:col>53</xdr:col>
      <xdr:colOff>154780</xdr:colOff>
      <xdr:row>20</xdr:row>
      <xdr:rowOff>15153</xdr:rowOff>
    </xdr:to>
    <xdr:sp macro="" textlink="入力!X30">
      <xdr:nvSpPr>
        <xdr:cNvPr id="3" name="テキスト ボックス 2"/>
        <xdr:cNvSpPr txBox="1"/>
      </xdr:nvSpPr>
      <xdr:spPr>
        <a:xfrm>
          <a:off x="9957954" y="3099955"/>
          <a:ext cx="1479621"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AE0A5CF-13B5-4B63-B853-7F18CF4B4A66}" type="TxLink">
            <a:rPr kumimoji="1" lang="en-US" altLang="en-US" sz="2800" b="0" i="0" u="none" strike="noStrike">
              <a:solidFill>
                <a:sysClr val="windowText" lastClr="000000"/>
              </a:solidFill>
              <a:latin typeface="ＭＳ Ｐゴシック"/>
              <a:ea typeface="ＭＳ Ｐゴシック"/>
            </a:rPr>
            <a:pPr/>
            <a:t> </a:t>
          </a:fld>
          <a:endParaRPr kumimoji="1" lang="ja-JP" altLang="en-US" sz="2800">
            <a:solidFill>
              <a:sysClr val="windowText" lastClr="000000"/>
            </a:solidFill>
          </a:endParaRPr>
        </a:p>
      </xdr:txBody>
    </xdr:sp>
    <xdr:clientData/>
  </xdr:twoCellAnchor>
  <xdr:twoCellAnchor>
    <xdr:from>
      <xdr:col>50</xdr:col>
      <xdr:colOff>51955</xdr:colOff>
      <xdr:row>1</xdr:row>
      <xdr:rowOff>0</xdr:rowOff>
    </xdr:from>
    <xdr:to>
      <xdr:col>56</xdr:col>
      <xdr:colOff>2707</xdr:colOff>
      <xdr:row>3</xdr:row>
      <xdr:rowOff>23812</xdr:rowOff>
    </xdr:to>
    <xdr:sp macro="" textlink="入力!X29">
      <xdr:nvSpPr>
        <xdr:cNvPr id="4" name="テキスト ボックス 3"/>
        <xdr:cNvSpPr txBox="1"/>
      </xdr:nvSpPr>
      <xdr:spPr>
        <a:xfrm>
          <a:off x="10737273" y="147205"/>
          <a:ext cx="114570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7FABD4B-5DD1-487C-9963-BB24BAD078F3}"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2336" name="Oval 7"/>
        <xdr:cNvSpPr>
          <a:spLocks noChangeArrowheads="1"/>
        </xdr:cNvSpPr>
      </xdr:nvSpPr>
      <xdr:spPr bwMode="auto">
        <a:xfrm>
          <a:off x="137731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0</xdr:colOff>
      <xdr:row>17</xdr:row>
      <xdr:rowOff>166687</xdr:rowOff>
    </xdr:from>
    <xdr:to>
      <xdr:col>53</xdr:col>
      <xdr:colOff>161996</xdr:colOff>
      <xdr:row>20</xdr:row>
      <xdr:rowOff>20924</xdr:rowOff>
    </xdr:to>
    <xdr:sp macro="" textlink="入力!X30">
      <xdr:nvSpPr>
        <xdr:cNvPr id="3" name="テキスト ボックス 2"/>
        <xdr:cNvSpPr txBox="1"/>
      </xdr:nvSpPr>
      <xdr:spPr>
        <a:xfrm>
          <a:off x="10080625" y="3087687"/>
          <a:ext cx="1479621"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AE0A5CF-13B5-4B63-B853-7F18CF4B4A66}" type="TxLink">
            <a:rPr kumimoji="1" lang="en-US" altLang="en-US" sz="2800" b="0" i="0" u="none" strike="noStrike">
              <a:solidFill>
                <a:sysClr val="windowText" lastClr="000000"/>
              </a:solidFill>
              <a:latin typeface="ＭＳ Ｐゴシック"/>
              <a:ea typeface="ＭＳ Ｐゴシック"/>
            </a:rPr>
            <a:pPr/>
            <a:t> </a:t>
          </a:fld>
          <a:endParaRPr kumimoji="1" lang="ja-JP" altLang="en-US" sz="2800">
            <a:solidFill>
              <a:sysClr val="windowText" lastClr="000000"/>
            </a:solidFill>
          </a:endParaRPr>
        </a:p>
      </xdr:txBody>
    </xdr:sp>
    <xdr:clientData/>
  </xdr:twoCellAnchor>
  <xdr:twoCellAnchor>
    <xdr:from>
      <xdr:col>50</xdr:col>
      <xdr:colOff>55562</xdr:colOff>
      <xdr:row>0</xdr:row>
      <xdr:rowOff>134937</xdr:rowOff>
    </xdr:from>
    <xdr:to>
      <xdr:col>56</xdr:col>
      <xdr:colOff>10644</xdr:colOff>
      <xdr:row>3</xdr:row>
      <xdr:rowOff>24533</xdr:rowOff>
    </xdr:to>
    <xdr:sp macro="" textlink="入力!X29">
      <xdr:nvSpPr>
        <xdr:cNvPr id="5" name="テキスト ボックス 4"/>
        <xdr:cNvSpPr txBox="1"/>
      </xdr:nvSpPr>
      <xdr:spPr>
        <a:xfrm>
          <a:off x="10858500" y="134937"/>
          <a:ext cx="114570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7FABD4B-5DD1-487C-9963-BB24BAD078F3}"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65</xdr:col>
      <xdr:colOff>66675</xdr:colOff>
      <xdr:row>1</xdr:row>
      <xdr:rowOff>47625</xdr:rowOff>
    </xdr:from>
    <xdr:to>
      <xdr:col>66</xdr:col>
      <xdr:colOff>38100</xdr:colOff>
      <xdr:row>2</xdr:row>
      <xdr:rowOff>104775</xdr:rowOff>
    </xdr:to>
    <xdr:sp macro="" textlink="">
      <xdr:nvSpPr>
        <xdr:cNvPr id="13360" name="Oval 7"/>
        <xdr:cNvSpPr>
          <a:spLocks noChangeArrowheads="1"/>
        </xdr:cNvSpPr>
      </xdr:nvSpPr>
      <xdr:spPr bwMode="auto">
        <a:xfrm>
          <a:off x="137731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15875</xdr:colOff>
      <xdr:row>18</xdr:row>
      <xdr:rowOff>0</xdr:rowOff>
    </xdr:from>
    <xdr:to>
      <xdr:col>53</xdr:col>
      <xdr:colOff>177871</xdr:colOff>
      <xdr:row>20</xdr:row>
      <xdr:rowOff>28863</xdr:rowOff>
    </xdr:to>
    <xdr:sp macro="" textlink="入力!X30">
      <xdr:nvSpPr>
        <xdr:cNvPr id="3" name="テキスト ボックス 2"/>
        <xdr:cNvSpPr txBox="1"/>
      </xdr:nvSpPr>
      <xdr:spPr>
        <a:xfrm>
          <a:off x="10096500" y="3103563"/>
          <a:ext cx="1479621"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BAE0A5CF-13B5-4B63-B853-7F18CF4B4A66}" type="TxLink">
            <a:rPr kumimoji="1" lang="en-US" altLang="en-US" sz="2800" b="0" i="0" u="none" strike="noStrike">
              <a:solidFill>
                <a:sysClr val="windowText" lastClr="000000"/>
              </a:solidFill>
              <a:latin typeface="ＭＳ Ｐゴシック"/>
              <a:ea typeface="ＭＳ Ｐゴシック"/>
            </a:rPr>
            <a:pPr/>
            <a:t> </a:t>
          </a:fld>
          <a:endParaRPr kumimoji="1" lang="ja-JP" altLang="en-US" sz="2800">
            <a:solidFill>
              <a:sysClr val="windowText" lastClr="000000"/>
            </a:solidFill>
          </a:endParaRPr>
        </a:p>
      </xdr:txBody>
    </xdr:sp>
    <xdr:clientData/>
  </xdr:twoCellAnchor>
  <xdr:twoCellAnchor>
    <xdr:from>
      <xdr:col>50</xdr:col>
      <xdr:colOff>71437</xdr:colOff>
      <xdr:row>1</xdr:row>
      <xdr:rowOff>0</xdr:rowOff>
    </xdr:from>
    <xdr:to>
      <xdr:col>56</xdr:col>
      <xdr:colOff>26519</xdr:colOff>
      <xdr:row>3</xdr:row>
      <xdr:rowOff>32471</xdr:rowOff>
    </xdr:to>
    <xdr:sp macro="" textlink="入力!X29">
      <xdr:nvSpPr>
        <xdr:cNvPr id="4" name="テキスト ボックス 3"/>
        <xdr:cNvSpPr txBox="1"/>
      </xdr:nvSpPr>
      <xdr:spPr>
        <a:xfrm>
          <a:off x="10874375" y="142875"/>
          <a:ext cx="114570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D7FABD4B-5DD1-487C-9963-BB24BAD078F3}" type="TxLink">
            <a:rPr kumimoji="1" lang="en-US" altLang="en-US" sz="2000" b="0" i="0" u="none" strike="noStrike">
              <a:solidFill>
                <a:sysClr val="windowText" lastClr="000000"/>
              </a:solidFill>
              <a:latin typeface="ＭＳ Ｐゴシック"/>
              <a:ea typeface="ＭＳ Ｐゴシック"/>
            </a:rPr>
            <a:pPr/>
            <a:t> </a:t>
          </a:fld>
          <a:endParaRPr kumimoji="1" lang="ja-JP" altLang="en-US" sz="2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47625</xdr:colOff>
      <xdr:row>5</xdr:row>
      <xdr:rowOff>4762</xdr:rowOff>
    </xdr:from>
    <xdr:to>
      <xdr:col>7</xdr:col>
      <xdr:colOff>28575</xdr:colOff>
      <xdr:row>5</xdr:row>
      <xdr:rowOff>176212</xdr:rowOff>
    </xdr:to>
    <xdr:sp macro="" textlink="">
      <xdr:nvSpPr>
        <xdr:cNvPr id="14367" name="Rectangle 2"/>
        <xdr:cNvSpPr>
          <a:spLocks noChangeArrowheads="1"/>
        </xdr:cNvSpPr>
      </xdr:nvSpPr>
      <xdr:spPr bwMode="auto">
        <a:xfrm>
          <a:off x="1095375" y="1176337"/>
          <a:ext cx="40005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38100</xdr:colOff>
      <xdr:row>5</xdr:row>
      <xdr:rowOff>9525</xdr:rowOff>
    </xdr:from>
    <xdr:to>
      <xdr:col>10</xdr:col>
      <xdr:colOff>28575</xdr:colOff>
      <xdr:row>5</xdr:row>
      <xdr:rowOff>180975</xdr:rowOff>
    </xdr:to>
    <xdr:sp macro="" textlink="">
      <xdr:nvSpPr>
        <xdr:cNvPr id="14368" name="Rectangle 3"/>
        <xdr:cNvSpPr>
          <a:spLocks noChangeArrowheads="1"/>
        </xdr:cNvSpPr>
      </xdr:nvSpPr>
      <xdr:spPr bwMode="auto">
        <a:xfrm>
          <a:off x="1714500" y="1181100"/>
          <a:ext cx="409575"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28575</xdr:colOff>
      <xdr:row>5</xdr:row>
      <xdr:rowOff>128587</xdr:rowOff>
    </xdr:from>
    <xdr:to>
      <xdr:col>6</xdr:col>
      <xdr:colOff>28575</xdr:colOff>
      <xdr:row>5</xdr:row>
      <xdr:rowOff>166687</xdr:rowOff>
    </xdr:to>
    <xdr:sp macro="" textlink="">
      <xdr:nvSpPr>
        <xdr:cNvPr id="14369" name="Line 4"/>
        <xdr:cNvSpPr>
          <a:spLocks noChangeShapeType="1"/>
        </xdr:cNvSpPr>
      </xdr:nvSpPr>
      <xdr:spPr bwMode="auto">
        <a:xfrm>
          <a:off x="1285875" y="1300162"/>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28575</xdr:colOff>
      <xdr:row>5</xdr:row>
      <xdr:rowOff>133350</xdr:rowOff>
    </xdr:from>
    <xdr:to>
      <xdr:col>9</xdr:col>
      <xdr:colOff>28575</xdr:colOff>
      <xdr:row>5</xdr:row>
      <xdr:rowOff>171450</xdr:rowOff>
    </xdr:to>
    <xdr:sp macro="" textlink="">
      <xdr:nvSpPr>
        <xdr:cNvPr id="14370" name="Line 5"/>
        <xdr:cNvSpPr>
          <a:spLocks noChangeShapeType="1"/>
        </xdr:cNvSpPr>
      </xdr:nvSpPr>
      <xdr:spPr bwMode="auto">
        <a:xfrm>
          <a:off x="1914525" y="1304925"/>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142875</xdr:colOff>
      <xdr:row>29</xdr:row>
      <xdr:rowOff>0</xdr:rowOff>
    </xdr:from>
    <xdr:to>
      <xdr:col>29</xdr:col>
      <xdr:colOff>104775</xdr:colOff>
      <xdr:row>30</xdr:row>
      <xdr:rowOff>28575</xdr:rowOff>
    </xdr:to>
    <xdr:pic>
      <xdr:nvPicPr>
        <xdr:cNvPr id="14371" name="Picture 7"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5743575"/>
          <a:ext cx="14668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risi.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P84"/>
  <sheetViews>
    <sheetView showGridLines="0" tabSelected="1" zoomScaleNormal="100" zoomScaleSheetLayoutView="100" workbookViewId="0">
      <selection activeCell="C23" sqref="C23"/>
    </sheetView>
  </sheetViews>
  <sheetFormatPr defaultColWidth="9" defaultRowHeight="13.2" x14ac:dyDescent="0.2"/>
  <cols>
    <col min="1" max="1" width="5.21875" style="35" customWidth="1"/>
    <col min="2" max="2" width="17.88671875" style="35" customWidth="1"/>
    <col min="3" max="3" width="21.77734375" style="35" customWidth="1"/>
    <col min="4" max="5" width="2.6640625" style="35" customWidth="1"/>
    <col min="6" max="6" width="35.21875" style="35" customWidth="1"/>
    <col min="7" max="7" width="5.21875" style="35" customWidth="1"/>
    <col min="8" max="9" width="5.21875" style="35" hidden="1" customWidth="1"/>
    <col min="10" max="42" width="2.77734375" style="35" hidden="1" customWidth="1"/>
    <col min="43" max="77" width="9" style="35" customWidth="1"/>
    <col min="78" max="16384" width="9" style="35"/>
  </cols>
  <sheetData>
    <row r="1" spans="1:24" x14ac:dyDescent="0.2">
      <c r="A1" s="266" t="s">
        <v>200</v>
      </c>
      <c r="B1" s="266"/>
      <c r="C1" s="266"/>
      <c r="D1" s="266"/>
      <c r="E1" s="266"/>
      <c r="F1" s="266"/>
      <c r="G1" s="266"/>
    </row>
    <row r="2" spans="1:24" x14ac:dyDescent="0.2">
      <c r="H2" s="35" t="s">
        <v>137</v>
      </c>
    </row>
    <row r="3" spans="1:24" ht="27" customHeight="1" x14ac:dyDescent="0.2">
      <c r="B3" s="267" t="s">
        <v>201</v>
      </c>
      <c r="C3" s="267"/>
      <c r="D3" s="267"/>
      <c r="E3" s="267"/>
      <c r="F3" s="267"/>
    </row>
    <row r="4" spans="1:24" ht="27" customHeight="1" x14ac:dyDescent="0.2">
      <c r="B4" s="225"/>
      <c r="C4" s="225"/>
      <c r="D4" s="225"/>
      <c r="E4" s="225"/>
      <c r="F4" s="225"/>
    </row>
    <row r="5" spans="1:24" x14ac:dyDescent="0.2">
      <c r="B5" s="35" t="s">
        <v>138</v>
      </c>
    </row>
    <row r="6" spans="1:24" ht="69" customHeight="1" x14ac:dyDescent="0.2">
      <c r="B6" s="268" t="s">
        <v>139</v>
      </c>
      <c r="C6" s="269"/>
      <c r="D6" s="269"/>
      <c r="E6" s="269"/>
      <c r="F6" s="270"/>
    </row>
    <row r="7" spans="1:24" ht="13.5" customHeight="1" x14ac:dyDescent="0.2">
      <c r="B7" s="36"/>
      <c r="C7" s="37"/>
      <c r="D7" s="37"/>
      <c r="E7" s="37"/>
      <c r="F7" s="37"/>
    </row>
    <row r="8" spans="1:24" x14ac:dyDescent="0.2">
      <c r="B8" s="35" t="s">
        <v>140</v>
      </c>
    </row>
    <row r="9" spans="1:24" ht="27" customHeight="1" x14ac:dyDescent="0.2">
      <c r="B9" s="271" t="str">
        <f>T(IFERROR(VLOOKUP("err",I69:K84,2,FALSE),IFERROR(VLOOKUP("caution",I69:K84,2,FALSE),"")))</f>
        <v>●納入申告書使用不可： 特別徴収義務者番号(9桁)を入力してください。</v>
      </c>
      <c r="C9" s="272"/>
      <c r="D9" s="272"/>
      <c r="E9" s="272"/>
      <c r="F9" s="273"/>
      <c r="I9" s="38" t="s">
        <v>141</v>
      </c>
    </row>
    <row r="11" spans="1:24" x14ac:dyDescent="0.2">
      <c r="B11" s="35" t="s">
        <v>142</v>
      </c>
    </row>
    <row r="12" spans="1:24" x14ac:dyDescent="0.2">
      <c r="B12" s="39" t="s">
        <v>143</v>
      </c>
      <c r="C12" s="40"/>
      <c r="D12" s="40"/>
      <c r="E12" s="40"/>
      <c r="F12" s="41"/>
      <c r="I12" s="35" t="s">
        <v>144</v>
      </c>
    </row>
    <row r="13" spans="1:24" ht="34.950000000000003" customHeight="1" x14ac:dyDescent="0.2">
      <c r="B13" s="42" t="s">
        <v>145</v>
      </c>
      <c r="C13" s="229"/>
      <c r="D13" s="43"/>
      <c r="E13" s="43"/>
      <c r="F13" s="239" t="s">
        <v>146</v>
      </c>
      <c r="P13" s="45" t="str">
        <f>IF(LEN($C$13)=9,MID(TEXT($C$13,"000000000"),1,1),"")</f>
        <v/>
      </c>
      <c r="Q13" s="45" t="str">
        <f>IF(LEN($C$13)=9,MID(TEXT($C$13,"000000000"),2,1),"")</f>
        <v/>
      </c>
      <c r="R13" s="45" t="str">
        <f>IF(LEN($C$13)=9,MID(TEXT($C$13,"000000000"),3,1),"")</f>
        <v/>
      </c>
      <c r="S13" s="45" t="str">
        <f>IF(LEN($C$13)=9,MID(TEXT($C$13,"000000000"),4,1),"")</f>
        <v/>
      </c>
      <c r="T13" s="45" t="str">
        <f>IF(LEN($C$13)=9,MID(TEXT($C$13,"000000000"),5,1),"")</f>
        <v/>
      </c>
      <c r="U13" s="45" t="str">
        <f>IF(LEN($C$13)=9,MID(TEXT($C$13,"000000000"),6,1),"")</f>
        <v/>
      </c>
      <c r="V13" s="45" t="str">
        <f>IF(LEN($C$13)=9,MID(TEXT($C$13,"000000000"),7,1),"")</f>
        <v/>
      </c>
      <c r="W13" s="45" t="str">
        <f>IF(LEN($C$13)=9,MID(TEXT($C$13,"000000000"),8,1),"")</f>
        <v/>
      </c>
      <c r="X13" s="45" t="str">
        <f>IF(LEN($C$13)=9,MID(TEXT($C$13,"000000000"),9,1),"")</f>
        <v/>
      </c>
    </row>
    <row r="14" spans="1:24" ht="34.950000000000003" customHeight="1" x14ac:dyDescent="0.2">
      <c r="B14" s="42" t="s">
        <v>147</v>
      </c>
      <c r="C14" s="230"/>
      <c r="D14" s="43"/>
      <c r="E14" s="43"/>
      <c r="F14" s="239" t="s">
        <v>148</v>
      </c>
      <c r="L14" s="45" t="str">
        <f>IF(LEN($C$14)=13,MID(TEXT($C$14,"0000000000000"),1,1),"")</f>
        <v/>
      </c>
      <c r="M14" s="45" t="str">
        <f>IF(LEN($C$14)=13,MID(TEXT($C$14,"0000000000000"),2,1),"")</f>
        <v/>
      </c>
      <c r="N14" s="45" t="str">
        <f>IF(LEN($C$14)=13,MID(TEXT($C$14,"0000000000000"),3,1),"")</f>
        <v/>
      </c>
      <c r="O14" s="45" t="str">
        <f>IF(LEN($C$14)=13,MID(TEXT($C$14,"0000000000000"),4,1),"")</f>
        <v/>
      </c>
      <c r="P14" s="45" t="str">
        <f>IF(LEN($C$14)=13,MID(TEXT($C$14,"0000000000000"),5,1),"")</f>
        <v/>
      </c>
      <c r="Q14" s="45" t="str">
        <f>IF(LEN($C$14)=13,MID(TEXT($C$14,"0000000000000"),6,1),"")</f>
        <v/>
      </c>
      <c r="R14" s="45" t="str">
        <f>IF(LEN($C$14)=13,MID(TEXT($C$14,"0000000000000"),7,1),"")</f>
        <v/>
      </c>
      <c r="S14" s="45" t="str">
        <f>IF(LEN($C$14)=13,MID(TEXT($C$14,"0000000000000"),8,1),"")</f>
        <v/>
      </c>
      <c r="T14" s="45" t="str">
        <f>IF(LEN($C$14)=13,MID(TEXT($C$14,"0000000000000"),9,1),"")</f>
        <v/>
      </c>
      <c r="U14" s="45" t="str">
        <f>IF(LEN($C$14)=13,MID(TEXT($C$14,"0000000000000"),10,1),"")</f>
        <v/>
      </c>
      <c r="V14" s="45" t="str">
        <f>IF(LEN($C$14)=13,MID(TEXT($C$14,"0000000000000"),11,1),"")</f>
        <v/>
      </c>
      <c r="W14" s="45" t="str">
        <f>IF(LEN($C$14)=13,MID(TEXT($C$14,"0000000000000"),12,1),"")</f>
        <v/>
      </c>
      <c r="X14" s="45" t="str">
        <f>IF(LEN($C$14)=13,MID(TEXT($C$14,"0000000000000"),13,1),"")</f>
        <v/>
      </c>
    </row>
    <row r="15" spans="1:24" ht="70.05" customHeight="1" x14ac:dyDescent="0.2">
      <c r="B15" s="42" t="s">
        <v>149</v>
      </c>
      <c r="C15" s="231"/>
      <c r="D15" s="43"/>
      <c r="E15" s="43"/>
      <c r="F15" s="239" t="s">
        <v>206</v>
      </c>
      <c r="X15" s="45" t="str">
        <f>T(C15)</f>
        <v/>
      </c>
    </row>
    <row r="16" spans="1:24" ht="35.1" customHeight="1" x14ac:dyDescent="0.2">
      <c r="B16" s="42" t="s">
        <v>150</v>
      </c>
      <c r="C16" s="230"/>
      <c r="D16" s="43"/>
      <c r="E16" s="43"/>
      <c r="F16" s="239" t="s">
        <v>207</v>
      </c>
      <c r="X16" s="45" t="str">
        <f>IF(ISBLANK(C16),"",CONCATENATE("〒",C16))</f>
        <v/>
      </c>
    </row>
    <row r="17" spans="2:42" ht="97.95" customHeight="1" x14ac:dyDescent="0.2">
      <c r="B17" s="42" t="s">
        <v>151</v>
      </c>
      <c r="C17" s="231"/>
      <c r="D17" s="43"/>
      <c r="E17" s="43"/>
      <c r="F17" s="239" t="s">
        <v>208</v>
      </c>
      <c r="X17" s="45" t="str">
        <f>T(C17)</f>
        <v/>
      </c>
    </row>
    <row r="18" spans="2:42" ht="35.1" customHeight="1" x14ac:dyDescent="0.2">
      <c r="B18" s="42" t="s">
        <v>152</v>
      </c>
      <c r="C18" s="231"/>
      <c r="D18" s="43"/>
      <c r="E18" s="43"/>
      <c r="F18" s="239" t="s">
        <v>209</v>
      </c>
      <c r="X18" s="45" t="str">
        <f t="shared" ref="X18:X19" si="0">T(C18)</f>
        <v/>
      </c>
    </row>
    <row r="19" spans="2:42" ht="35.1" customHeight="1" x14ac:dyDescent="0.2">
      <c r="B19" s="42" t="s">
        <v>153</v>
      </c>
      <c r="C19" s="230"/>
      <c r="D19" s="43"/>
      <c r="E19" s="43"/>
      <c r="F19" s="239" t="s">
        <v>210</v>
      </c>
      <c r="X19" s="45" t="str">
        <f t="shared" si="0"/>
        <v/>
      </c>
    </row>
    <row r="20" spans="2:42" x14ac:dyDescent="0.2">
      <c r="B20" s="46" t="s">
        <v>154</v>
      </c>
      <c r="C20" s="43"/>
      <c r="D20" s="43"/>
      <c r="E20" s="43"/>
      <c r="F20" s="44"/>
      <c r="P20" s="47"/>
      <c r="Q20" s="47"/>
      <c r="R20" s="47"/>
      <c r="S20" s="47"/>
      <c r="T20" s="47"/>
      <c r="U20" s="47"/>
      <c r="V20" s="260" t="s">
        <v>262</v>
      </c>
      <c r="W20" s="260" t="s">
        <v>263</v>
      </c>
      <c r="X20" s="260" t="s">
        <v>264</v>
      </c>
    </row>
    <row r="21" spans="2:42" ht="42" customHeight="1" x14ac:dyDescent="0.2">
      <c r="B21" s="42" t="s">
        <v>155</v>
      </c>
      <c r="C21" s="232"/>
      <c r="D21" s="43"/>
      <c r="E21" s="43"/>
      <c r="F21" s="239" t="s">
        <v>211</v>
      </c>
      <c r="V21" s="45" t="str">
        <f t="shared" ref="V21:X21" si="1">IF($C$21=V20,"*","")</f>
        <v/>
      </c>
      <c r="W21" s="45" t="str">
        <f t="shared" si="1"/>
        <v/>
      </c>
      <c r="X21" s="45" t="str">
        <f t="shared" si="1"/>
        <v/>
      </c>
    </row>
    <row r="22" spans="2:42" s="253" customFormat="1" ht="13.5" customHeight="1" x14ac:dyDescent="0.2">
      <c r="B22" s="257" t="s">
        <v>229</v>
      </c>
      <c r="C22" s="261"/>
      <c r="D22" s="254"/>
      <c r="E22" s="254"/>
      <c r="F22" s="255"/>
      <c r="P22" s="256"/>
      <c r="Q22" s="256"/>
      <c r="R22" s="256"/>
      <c r="S22" s="256"/>
      <c r="T22" s="256"/>
      <c r="U22" s="256"/>
      <c r="V22" s="256"/>
      <c r="W22" s="259" t="str">
        <f>IF(AND(C23="令和1年(2019年)",OR(C24=J24,C24=K24,C24=L24,C24=M24)),"平",LEFT(C23,1))</f>
        <v/>
      </c>
      <c r="X22" s="259" t="str">
        <f>IF(AND(C23="令和1年(2019年)",OR(C24=J24,C24=K24,C24=L24,C24=M24)),"成",MID(C23,2,1))</f>
        <v/>
      </c>
    </row>
    <row r="23" spans="2:42" ht="49.05" customHeight="1" x14ac:dyDescent="0.2">
      <c r="B23" s="42" t="s">
        <v>156</v>
      </c>
      <c r="C23" s="233"/>
      <c r="D23" s="43"/>
      <c r="E23" s="43"/>
      <c r="F23" s="239" t="s">
        <v>267</v>
      </c>
      <c r="J23" t="str">
        <f ca="1">TEXT(DATE(YEAR(TODAY())-5,5,1),"ggge") &amp; "年(" &amp; YEAR(TODAY())-5 &amp; "年)"</f>
        <v>平成29年(2017年)</v>
      </c>
      <c r="K23" t="str">
        <f ca="1">TEXT(DATE(YEAR(TODAY())-4,5,1),"ggge") &amp; "年(" &amp; YEAR(TODAY())-4 &amp; "年)"</f>
        <v>平成30年(2018年)</v>
      </c>
      <c r="L23" t="str">
        <f ca="1">TEXT(DATE(YEAR(TODAY())-3,5,1),"ggge") &amp; "年(" &amp; YEAR(TODAY())-3 &amp; "年)"</f>
        <v>令和1年(2019年)</v>
      </c>
      <c r="M23" t="str">
        <f ca="1">TEXT(DATE(YEAR(TODAY())-2,5,1),"ggge") &amp; "年(" &amp; YEAR(TODAY())-2 &amp; "年)"</f>
        <v>令和2年(2020年)</v>
      </c>
      <c r="N23" t="str">
        <f ca="1">TEXT(DATE(YEAR(TODAY())-1,5,1),"ggge") &amp; "年(" &amp; YEAR(TODAY())-1 &amp; "年)"</f>
        <v>令和3年(2021年)</v>
      </c>
      <c r="O23" t="str">
        <f ca="1">TEXT(DATE(YEAR(TODAY())-0,5,1),"ggge") &amp; "年(" &amp; YEAR(TODAY())-0 &amp; "年)"</f>
        <v>令和4年(2022年)</v>
      </c>
      <c r="P23" t="str">
        <f ca="1">TEXT(DATE(YEAR(TODAY())+1,5,1),"ggge") &amp; "年(" &amp; YEAR(TODAY())+1 &amp; "年)"</f>
        <v>令和5年(2023年)</v>
      </c>
      <c r="Q23"/>
      <c r="R23"/>
      <c r="S23"/>
      <c r="T23"/>
      <c r="U23"/>
      <c r="V23" s="35" t="s">
        <v>157</v>
      </c>
      <c r="W23" s="45" t="str">
        <f>IF(AND(C23="令和1年(2019年)",OR(C24=J24,C24=K24,C24=L24,C24=M24)),"3",IF(LEN(C23)=11,"0",MID(C23,3,1)))</f>
        <v/>
      </c>
      <c r="X23" s="45" t="str">
        <f>IF(LEN(C23)=11,MID(C23,3,1),MID(C23,4,1))</f>
        <v/>
      </c>
    </row>
    <row r="24" spans="2:42" ht="34.950000000000003" customHeight="1" x14ac:dyDescent="0.2">
      <c r="B24" s="42" t="s">
        <v>158</v>
      </c>
      <c r="C24" s="234"/>
      <c r="D24" s="43"/>
      <c r="E24" s="43"/>
      <c r="F24" s="239" t="s">
        <v>268</v>
      </c>
      <c r="J24" s="35" t="s">
        <v>159</v>
      </c>
      <c r="K24" s="35" t="s">
        <v>160</v>
      </c>
      <c r="L24" s="35" t="s">
        <v>161</v>
      </c>
      <c r="M24" s="35" t="s">
        <v>162</v>
      </c>
      <c r="N24" s="35" t="s">
        <v>163</v>
      </c>
      <c r="O24" s="35" t="s">
        <v>164</v>
      </c>
      <c r="P24" s="35" t="s">
        <v>165</v>
      </c>
      <c r="Q24" s="35" t="s">
        <v>166</v>
      </c>
      <c r="R24" s="35" t="s">
        <v>167</v>
      </c>
      <c r="S24" s="35" t="s">
        <v>168</v>
      </c>
      <c r="T24" s="35" t="s">
        <v>169</v>
      </c>
      <c r="U24" s="35" t="s">
        <v>170</v>
      </c>
      <c r="W24" s="45" t="str">
        <f>LEFT(C24,1)</f>
        <v/>
      </c>
      <c r="X24" s="45" t="str">
        <f>MID(C24,2,1)</f>
        <v/>
      </c>
    </row>
    <row r="25" spans="2:42" s="253" customFormat="1" ht="13.5" customHeight="1" x14ac:dyDescent="0.2">
      <c r="B25" s="257" t="s">
        <v>230</v>
      </c>
      <c r="C25" s="261"/>
      <c r="D25" s="254"/>
      <c r="E25" s="254"/>
      <c r="F25" s="255"/>
      <c r="W25" s="259" t="str">
        <f>IF(AND(C26="令和1年(2019年)",OR(C27=J24,C27=K24,C27=L24,C27=M24)),"平",LEFT(C26,1))</f>
        <v/>
      </c>
      <c r="X25" s="259" t="str">
        <f>IF(AND(C26="令和1年(2019年)",OR(C27=J24,C27=K24,C27=L24,C27=M24)),"成",MID(C26,2,1))</f>
        <v/>
      </c>
    </row>
    <row r="26" spans="2:42" ht="49.05" customHeight="1" x14ac:dyDescent="0.2">
      <c r="B26" s="42" t="s">
        <v>226</v>
      </c>
      <c r="C26" s="235"/>
      <c r="D26" s="43"/>
      <c r="E26" s="43"/>
      <c r="F26" s="239" t="s">
        <v>269</v>
      </c>
      <c r="S26" s="256"/>
      <c r="T26" s="256"/>
      <c r="U26" s="256"/>
      <c r="V26" s="256"/>
      <c r="W26" s="45" t="str">
        <f>IF(AND(C26="令和1年(2019年)",OR(C27=J24,C27=K24,C27=L24,C27=M24)),"3",IF(LEN(C26)=11,"0",MID(C26,3,1)))</f>
        <v/>
      </c>
      <c r="X26" s="45" t="str">
        <f>IF(LEN(C26)=11,MID(C26,3,1),MID(C26,4,1))</f>
        <v/>
      </c>
    </row>
    <row r="27" spans="2:42" ht="34.950000000000003" customHeight="1" x14ac:dyDescent="0.2">
      <c r="B27" s="42" t="s">
        <v>227</v>
      </c>
      <c r="C27" s="235"/>
      <c r="D27" s="43"/>
      <c r="E27" s="43"/>
      <c r="F27" s="239" t="s">
        <v>270</v>
      </c>
      <c r="S27" s="256"/>
      <c r="T27" s="256"/>
      <c r="U27" s="256"/>
      <c r="V27" s="256"/>
      <c r="W27" s="259" t="str">
        <f>LEFT(C27,1)</f>
        <v/>
      </c>
      <c r="X27" s="259" t="str">
        <f>MID(C27,2,1)</f>
        <v/>
      </c>
    </row>
    <row r="28" spans="2:42" ht="34.950000000000003" customHeight="1" x14ac:dyDescent="0.2">
      <c r="B28" s="42" t="s">
        <v>228</v>
      </c>
      <c r="C28" s="235"/>
      <c r="D28" s="43"/>
      <c r="E28" s="43"/>
      <c r="F28" s="239" t="s">
        <v>271</v>
      </c>
      <c r="J28" s="258" t="s">
        <v>231</v>
      </c>
      <c r="K28" s="258" t="s">
        <v>232</v>
      </c>
      <c r="L28" s="258" t="s">
        <v>233</v>
      </c>
      <c r="M28" s="258" t="s">
        <v>234</v>
      </c>
      <c r="N28" s="258" t="s">
        <v>235</v>
      </c>
      <c r="O28" s="258" t="s">
        <v>236</v>
      </c>
      <c r="P28" s="258" t="s">
        <v>237</v>
      </c>
      <c r="Q28" s="258" t="s">
        <v>238</v>
      </c>
      <c r="R28" s="258" t="s">
        <v>239</v>
      </c>
      <c r="S28" t="s">
        <v>240</v>
      </c>
      <c r="T28" t="s">
        <v>241</v>
      </c>
      <c r="U28" t="s">
        <v>242</v>
      </c>
      <c r="V28" t="s">
        <v>243</v>
      </c>
      <c r="W28" t="s">
        <v>244</v>
      </c>
      <c r="X28" t="s">
        <v>245</v>
      </c>
      <c r="Y28" t="s">
        <v>246</v>
      </c>
      <c r="Z28" t="s">
        <v>247</v>
      </c>
      <c r="AA28" t="s">
        <v>248</v>
      </c>
      <c r="AB28" t="s">
        <v>249</v>
      </c>
      <c r="AC28" t="s">
        <v>250</v>
      </c>
      <c r="AD28" t="s">
        <v>251</v>
      </c>
      <c r="AE28" t="s">
        <v>252</v>
      </c>
      <c r="AF28" t="s">
        <v>253</v>
      </c>
      <c r="AG28" t="s">
        <v>254</v>
      </c>
      <c r="AH28" t="s">
        <v>255</v>
      </c>
      <c r="AI28" t="s">
        <v>256</v>
      </c>
      <c r="AJ28" t="s">
        <v>257</v>
      </c>
      <c r="AK28" t="s">
        <v>258</v>
      </c>
      <c r="AL28" t="s">
        <v>259</v>
      </c>
      <c r="AM28" t="s">
        <v>260</v>
      </c>
      <c r="AN28" t="s">
        <v>261</v>
      </c>
      <c r="AO28" s="45" t="str">
        <f>LEFT(C28,1)</f>
        <v/>
      </c>
      <c r="AP28" s="45" t="str">
        <f>MID(C28,2,1)</f>
        <v/>
      </c>
    </row>
    <row r="29" spans="2:42" ht="42" customHeight="1" x14ac:dyDescent="0.2">
      <c r="B29" s="42" t="s">
        <v>171</v>
      </c>
      <c r="C29" s="236"/>
      <c r="D29" s="43"/>
      <c r="E29" s="43"/>
      <c r="F29" s="262" t="s">
        <v>212</v>
      </c>
      <c r="J29" s="35" t="s">
        <v>172</v>
      </c>
      <c r="K29" s="35" t="s">
        <v>173</v>
      </c>
      <c r="X29" s="45" t="str">
        <f>IF(C29=J29,"○",IF(C29=K29,"     ○",""))</f>
        <v/>
      </c>
    </row>
    <row r="30" spans="2:42" ht="70.05" customHeight="1" x14ac:dyDescent="0.2">
      <c r="B30" s="42" t="s">
        <v>18</v>
      </c>
      <c r="C30" s="237"/>
      <c r="D30" s="43"/>
      <c r="E30" s="43"/>
      <c r="F30" s="262" t="s">
        <v>213</v>
      </c>
      <c r="J30" s="35" t="s">
        <v>174</v>
      </c>
      <c r="K30" s="35" t="s">
        <v>2</v>
      </c>
      <c r="X30" s="45" t="str">
        <f>IF(C30=J30,"○",IF(C30=K30,"      ○",""))</f>
        <v/>
      </c>
    </row>
    <row r="31" spans="2:42" x14ac:dyDescent="0.2">
      <c r="B31" s="46" t="s">
        <v>175</v>
      </c>
      <c r="C31" s="43"/>
      <c r="D31" s="43"/>
      <c r="E31" s="43"/>
      <c r="F31" s="239"/>
    </row>
    <row r="32" spans="2:42" ht="34.950000000000003" customHeight="1" x14ac:dyDescent="0.2">
      <c r="B32" s="42" t="s">
        <v>176</v>
      </c>
      <c r="C32" s="238"/>
      <c r="D32" s="43"/>
      <c r="E32" s="43"/>
      <c r="F32" s="262" t="s">
        <v>214</v>
      </c>
      <c r="N32" s="45" t="str">
        <f>IFERROR(MID(TEXT($C32,"0"),LEN($C32)-10,1),"")</f>
        <v/>
      </c>
      <c r="O32" s="45" t="str">
        <f>IFERROR(MID(TEXT($C32,"0"),LEN($C32)-9,1),"")</f>
        <v/>
      </c>
      <c r="P32" s="45" t="str">
        <f>IFERROR(MID(TEXT($C32,"0"),LEN($C32)-8,1),"")</f>
        <v/>
      </c>
      <c r="Q32" s="45" t="str">
        <f>IFERROR(MID(TEXT($C32,"0"),LEN($C32)-7,1),"")</f>
        <v/>
      </c>
      <c r="R32" s="45" t="str">
        <f>IFERROR(MID(TEXT($C32,"0"),LEN($C32)-6,1),"")</f>
        <v/>
      </c>
      <c r="S32" s="45" t="str">
        <f>IFERROR(MID(TEXT($C32,"0"),LEN($C32)-5,1),"")</f>
        <v/>
      </c>
      <c r="T32" s="45" t="str">
        <f>IFERROR(MID(TEXT($C32,"0"),LEN($C32)-4,1),"")</f>
        <v/>
      </c>
      <c r="U32" s="45" t="str">
        <f>IFERROR(MID(TEXT($C32,"0"),LEN($C32)-3,1),"")</f>
        <v/>
      </c>
      <c r="V32" s="45" t="str">
        <f>IFERROR(MID(TEXT($C32,"0"),LEN($C32)-2,1),"")</f>
        <v/>
      </c>
      <c r="W32" s="45" t="str">
        <f>IFERROR(MID(TEXT($C32,"0"),LEN($C32)-1,1),"")</f>
        <v/>
      </c>
      <c r="X32" s="45" t="str">
        <f>IFERROR(MID(TEXT($C32,"0"),LEN($C32)-0,1),"")</f>
        <v/>
      </c>
    </row>
    <row r="33" spans="2:24" ht="42" customHeight="1" x14ac:dyDescent="0.2">
      <c r="B33" s="48" t="s">
        <v>177</v>
      </c>
      <c r="C33" s="238"/>
      <c r="D33" s="43"/>
      <c r="E33" s="43"/>
      <c r="F33" s="262" t="s">
        <v>215</v>
      </c>
      <c r="N33" s="45" t="str">
        <f t="shared" ref="N33:N39" si="2">IFERROR(MID(TEXT($C33,"0"),LEN($C33)-10,1),"")</f>
        <v/>
      </c>
      <c r="O33" s="45" t="str">
        <f t="shared" ref="O33:O39" si="3">IFERROR(MID(TEXT($C33,"0"),LEN($C33)-9,1),"")</f>
        <v/>
      </c>
      <c r="P33" s="45" t="str">
        <f t="shared" ref="P33:P39" si="4">IFERROR(MID(TEXT($C33,"0"),LEN($C33)-8,1),"")</f>
        <v/>
      </c>
      <c r="Q33" s="45" t="str">
        <f t="shared" ref="Q33:Q39" si="5">IFERROR(MID(TEXT($C33,"0"),LEN($C33)-7,1),"")</f>
        <v/>
      </c>
      <c r="R33" s="45" t="str">
        <f t="shared" ref="R33:R39" si="6">IFERROR(MID(TEXT($C33,"0"),LEN($C33)-6,1),"")</f>
        <v/>
      </c>
      <c r="S33" s="45" t="str">
        <f t="shared" ref="S33:S39" si="7">IFERROR(MID(TEXT($C33,"0"),LEN($C33)-5,1),"")</f>
        <v/>
      </c>
      <c r="T33" s="45" t="str">
        <f t="shared" ref="T33:T39" si="8">IFERROR(MID(TEXT($C33,"0"),LEN($C33)-4,1),"")</f>
        <v/>
      </c>
      <c r="U33" s="45" t="str">
        <f t="shared" ref="U33:U39" si="9">IFERROR(MID(TEXT($C33,"0"),LEN($C33)-3,1),"")</f>
        <v/>
      </c>
      <c r="V33" s="45" t="str">
        <f t="shared" ref="V33:V39" si="10">IFERROR(MID(TEXT($C33,"0"),LEN($C33)-2,1),"")</f>
        <v/>
      </c>
      <c r="W33" s="45" t="str">
        <f t="shared" ref="W33:W39" si="11">IFERROR(MID(TEXT($C33,"0"),LEN($C33)-1,1),"")</f>
        <v/>
      </c>
      <c r="X33" s="45" t="str">
        <f t="shared" ref="X33:X39" si="12">IFERROR(MID(TEXT($C33,"0"),LEN($C33)-0,1),"")</f>
        <v/>
      </c>
    </row>
    <row r="34" spans="2:24" ht="70.05" customHeight="1" x14ac:dyDescent="0.2">
      <c r="B34" s="48" t="s">
        <v>178</v>
      </c>
      <c r="C34" s="238"/>
      <c r="D34" s="43"/>
      <c r="E34" s="43"/>
      <c r="F34" s="262" t="s">
        <v>216</v>
      </c>
      <c r="N34" s="45" t="str">
        <f t="shared" si="2"/>
        <v/>
      </c>
      <c r="O34" s="45" t="str">
        <f t="shared" si="3"/>
        <v/>
      </c>
      <c r="P34" s="45" t="str">
        <f t="shared" si="4"/>
        <v/>
      </c>
      <c r="Q34" s="45" t="str">
        <f t="shared" si="5"/>
        <v/>
      </c>
      <c r="R34" s="45" t="str">
        <f t="shared" si="6"/>
        <v/>
      </c>
      <c r="S34" s="45" t="str">
        <f t="shared" si="7"/>
        <v/>
      </c>
      <c r="T34" s="45" t="str">
        <f t="shared" si="8"/>
        <v/>
      </c>
      <c r="U34" s="45" t="str">
        <f t="shared" si="9"/>
        <v/>
      </c>
      <c r="V34" s="45" t="str">
        <f t="shared" si="10"/>
        <v/>
      </c>
      <c r="W34" s="45" t="str">
        <f t="shared" si="11"/>
        <v/>
      </c>
      <c r="X34" s="45" t="str">
        <f t="shared" si="12"/>
        <v/>
      </c>
    </row>
    <row r="35" spans="2:24" ht="35.1" customHeight="1" x14ac:dyDescent="0.2">
      <c r="B35" s="42" t="s">
        <v>1</v>
      </c>
      <c r="C35" s="49" t="str">
        <f>IF(COUNTBLANK(C32:C34)=3,"",SUM(C32:C34))</f>
        <v/>
      </c>
      <c r="D35" s="43"/>
      <c r="E35" s="43"/>
      <c r="F35" s="239" t="s">
        <v>217</v>
      </c>
      <c r="N35" s="45" t="str">
        <f t="shared" si="2"/>
        <v/>
      </c>
      <c r="O35" s="45" t="str">
        <f t="shared" si="3"/>
        <v/>
      </c>
      <c r="P35" s="45" t="str">
        <f t="shared" si="4"/>
        <v/>
      </c>
      <c r="Q35" s="45" t="str">
        <f t="shared" si="5"/>
        <v/>
      </c>
      <c r="R35" s="45" t="str">
        <f t="shared" si="6"/>
        <v/>
      </c>
      <c r="S35" s="45" t="str">
        <f t="shared" si="7"/>
        <v/>
      </c>
      <c r="T35" s="45" t="str">
        <f t="shared" si="8"/>
        <v/>
      </c>
      <c r="U35" s="45" t="str">
        <f t="shared" si="9"/>
        <v/>
      </c>
      <c r="V35" s="45" t="str">
        <f t="shared" si="10"/>
        <v/>
      </c>
      <c r="W35" s="45" t="str">
        <f t="shared" si="11"/>
        <v/>
      </c>
      <c r="X35" s="45" t="str">
        <f t="shared" si="12"/>
        <v/>
      </c>
    </row>
    <row r="36" spans="2:24" x14ac:dyDescent="0.2">
      <c r="B36" s="46" t="s">
        <v>179</v>
      </c>
      <c r="C36" s="43"/>
      <c r="D36" s="43"/>
      <c r="E36" s="43"/>
      <c r="F36" s="239"/>
    </row>
    <row r="37" spans="2:24" ht="34.950000000000003" customHeight="1" x14ac:dyDescent="0.2">
      <c r="B37" s="42" t="s">
        <v>80</v>
      </c>
      <c r="C37" s="238"/>
      <c r="D37" s="43"/>
      <c r="E37" s="43"/>
      <c r="F37" s="239" t="s">
        <v>219</v>
      </c>
      <c r="N37" s="45" t="str">
        <f t="shared" si="2"/>
        <v/>
      </c>
      <c r="O37" s="45" t="str">
        <f t="shared" si="3"/>
        <v/>
      </c>
      <c r="P37" s="45" t="str">
        <f t="shared" si="4"/>
        <v/>
      </c>
      <c r="Q37" s="45" t="str">
        <f t="shared" si="5"/>
        <v/>
      </c>
      <c r="R37" s="45" t="str">
        <f t="shared" si="6"/>
        <v/>
      </c>
      <c r="S37" s="45" t="str">
        <f t="shared" si="7"/>
        <v/>
      </c>
      <c r="T37" s="45" t="str">
        <f t="shared" si="8"/>
        <v/>
      </c>
      <c r="U37" s="45" t="str">
        <f t="shared" si="9"/>
        <v/>
      </c>
      <c r="V37" s="45" t="str">
        <f t="shared" si="10"/>
        <v/>
      </c>
      <c r="W37" s="45" t="str">
        <f t="shared" si="11"/>
        <v/>
      </c>
      <c r="X37" s="45" t="str">
        <f t="shared" si="12"/>
        <v/>
      </c>
    </row>
    <row r="38" spans="2:24" ht="35.1" customHeight="1" x14ac:dyDescent="0.2">
      <c r="B38" s="226" t="s">
        <v>180</v>
      </c>
      <c r="C38" s="227"/>
      <c r="D38" s="228"/>
      <c r="E38" s="228"/>
      <c r="F38" s="240" t="s">
        <v>218</v>
      </c>
      <c r="N38" s="45" t="str">
        <f t="shared" si="2"/>
        <v/>
      </c>
      <c r="O38" s="45" t="str">
        <f t="shared" si="3"/>
        <v/>
      </c>
      <c r="P38" s="45" t="str">
        <f t="shared" si="4"/>
        <v/>
      </c>
      <c r="Q38" s="45" t="str">
        <f t="shared" si="5"/>
        <v/>
      </c>
      <c r="R38" s="45" t="str">
        <f t="shared" si="6"/>
        <v/>
      </c>
      <c r="S38" s="45" t="str">
        <f t="shared" si="7"/>
        <v/>
      </c>
      <c r="T38" s="45" t="str">
        <f t="shared" si="8"/>
        <v/>
      </c>
      <c r="U38" s="45" t="str">
        <f t="shared" si="9"/>
        <v/>
      </c>
      <c r="V38" s="45" t="str">
        <f t="shared" si="10"/>
        <v/>
      </c>
      <c r="W38" s="45" t="str">
        <f t="shared" si="11"/>
        <v/>
      </c>
      <c r="X38" s="45" t="str">
        <f t="shared" si="12"/>
        <v/>
      </c>
    </row>
    <row r="39" spans="2:24" ht="35.1" customHeight="1" x14ac:dyDescent="0.2">
      <c r="B39" s="42" t="s">
        <v>181</v>
      </c>
      <c r="C39" s="49" t="str">
        <f>IF(COUNTBLANK(C37:C38)=2,"",C37+C38)</f>
        <v/>
      </c>
      <c r="D39" s="43"/>
      <c r="E39" s="43"/>
      <c r="F39" s="239" t="s">
        <v>217</v>
      </c>
      <c r="N39" s="45" t="str">
        <f t="shared" si="2"/>
        <v/>
      </c>
      <c r="O39" s="45" t="str">
        <f t="shared" si="3"/>
        <v/>
      </c>
      <c r="P39" s="45" t="str">
        <f t="shared" si="4"/>
        <v/>
      </c>
      <c r="Q39" s="45" t="str">
        <f t="shared" si="5"/>
        <v/>
      </c>
      <c r="R39" s="45" t="str">
        <f t="shared" si="6"/>
        <v/>
      </c>
      <c r="S39" s="45" t="str">
        <f t="shared" si="7"/>
        <v/>
      </c>
      <c r="T39" s="45" t="str">
        <f t="shared" si="8"/>
        <v/>
      </c>
      <c r="U39" s="45" t="str">
        <f t="shared" si="9"/>
        <v/>
      </c>
      <c r="V39" s="45" t="str">
        <f t="shared" si="10"/>
        <v/>
      </c>
      <c r="W39" s="45" t="str">
        <f t="shared" si="11"/>
        <v/>
      </c>
      <c r="X39" s="45" t="str">
        <f t="shared" si="12"/>
        <v/>
      </c>
    </row>
    <row r="40" spans="2:24" x14ac:dyDescent="0.2">
      <c r="B40" s="46" t="s">
        <v>182</v>
      </c>
      <c r="C40" s="43"/>
      <c r="D40" s="43"/>
      <c r="E40" s="43"/>
      <c r="F40" s="239"/>
    </row>
    <row r="41" spans="2:24" ht="105" customHeight="1" x14ac:dyDescent="0.2">
      <c r="B41" s="42" t="s">
        <v>183</v>
      </c>
      <c r="C41" s="231"/>
      <c r="D41" s="43"/>
      <c r="E41" s="43"/>
      <c r="F41" s="239"/>
      <c r="X41" s="45" t="str">
        <f>T(C41)</f>
        <v/>
      </c>
    </row>
    <row r="42" spans="2:24" x14ac:dyDescent="0.2">
      <c r="B42" s="50"/>
      <c r="C42" s="51"/>
      <c r="D42" s="51"/>
      <c r="E42" s="51"/>
      <c r="F42" s="52"/>
    </row>
    <row r="44" spans="2:24" s="38" customFormat="1" ht="13.5" customHeight="1" x14ac:dyDescent="0.2">
      <c r="B44" s="53" t="s">
        <v>184</v>
      </c>
      <c r="C44" s="53"/>
      <c r="D44" s="53"/>
      <c r="E44" s="53"/>
      <c r="F44" s="53"/>
    </row>
    <row r="45" spans="2:24" x14ac:dyDescent="0.2">
      <c r="B45" s="35" t="s">
        <v>185</v>
      </c>
    </row>
    <row r="46" spans="2:24" x14ac:dyDescent="0.2">
      <c r="C46" s="265" t="s">
        <v>186</v>
      </c>
      <c r="D46" s="265"/>
      <c r="E46" s="265"/>
      <c r="F46" s="265"/>
    </row>
    <row r="48" spans="2:24" x14ac:dyDescent="0.2">
      <c r="B48" s="35" t="s">
        <v>187</v>
      </c>
    </row>
    <row r="49" spans="3:6" x14ac:dyDescent="0.2">
      <c r="C49" s="265" t="s">
        <v>188</v>
      </c>
      <c r="D49" s="265"/>
      <c r="E49" s="265"/>
      <c r="F49" s="265"/>
    </row>
    <row r="68" spans="6:26" x14ac:dyDescent="0.2">
      <c r="I68" s="38" t="s">
        <v>140</v>
      </c>
      <c r="J68" s="38"/>
      <c r="K68" s="38"/>
      <c r="L68" s="38"/>
      <c r="M68" s="35" t="s">
        <v>189</v>
      </c>
      <c r="N68" s="38"/>
      <c r="O68" s="38"/>
      <c r="P68" s="38"/>
      <c r="Q68" s="38"/>
      <c r="R68" s="38"/>
      <c r="S68" s="38"/>
      <c r="T68" s="38"/>
      <c r="U68" s="38"/>
      <c r="V68" s="38"/>
      <c r="W68" s="38"/>
      <c r="X68" s="38"/>
      <c r="Y68" s="38"/>
      <c r="Z68" s="38"/>
    </row>
    <row r="69" spans="6:26" x14ac:dyDescent="0.2">
      <c r="I69" s="35" t="str">
        <f>IF(COUNTBLANK(C13:C41)=25,"err","")</f>
        <v/>
      </c>
      <c r="K69" s="35" t="s">
        <v>190</v>
      </c>
    </row>
    <row r="70" spans="6:26" x14ac:dyDescent="0.2">
      <c r="I70" s="35" t="str">
        <f>IF(OR(ISBLANK(C13),LEN(C13)&lt;&gt;9),"err","")</f>
        <v>err</v>
      </c>
      <c r="J70" s="35" t="s">
        <v>191</v>
      </c>
    </row>
    <row r="71" spans="6:26" x14ac:dyDescent="0.2">
      <c r="I71" s="35" t="str">
        <f>IF(OR(ISBLANK(C14),LEN(C14)&lt;&gt;13),"err","")</f>
        <v>err</v>
      </c>
      <c r="J71" s="35" t="s">
        <v>192</v>
      </c>
    </row>
    <row r="72" spans="6:26" x14ac:dyDescent="0.2">
      <c r="I72" s="35" t="str">
        <f>IF(9-MOD(SUMPRODUCT(MID(TEXT(C14,"0000000000000"),{2,3,4,5,6,7,8,9,10,11,12,13},1)*{2,1,2,1,2,1,2,1,2,1,2,1}),9)=VALUE(MID(TEXT(C14,"0000000000000"),1,1)),"","err")</f>
        <v>err</v>
      </c>
      <c r="J72" s="35" t="s">
        <v>193</v>
      </c>
    </row>
    <row r="73" spans="6:26" x14ac:dyDescent="0.2">
      <c r="I73" s="35" t="str">
        <f>IF(ISBLANK(C15),"err","")</f>
        <v>err</v>
      </c>
      <c r="J73" s="35" t="s">
        <v>194</v>
      </c>
    </row>
    <row r="74" spans="6:26" x14ac:dyDescent="0.2">
      <c r="I74" s="35" t="str">
        <f>IF(ISBLANK(C16),"err","")</f>
        <v>err</v>
      </c>
      <c r="J74" s="35" t="s">
        <v>195</v>
      </c>
    </row>
    <row r="75" spans="6:26" x14ac:dyDescent="0.2">
      <c r="I75" s="35" t="str">
        <f>IF(ISBLANK(C17),"err","")</f>
        <v>err</v>
      </c>
      <c r="J75" s="35" t="s">
        <v>196</v>
      </c>
    </row>
    <row r="76" spans="6:26" x14ac:dyDescent="0.2">
      <c r="I76" s="35" t="str">
        <f>IF(ISBLANK(C18),"err","")</f>
        <v>err</v>
      </c>
      <c r="J76" s="35" t="s">
        <v>273</v>
      </c>
    </row>
    <row r="77" spans="6:26" x14ac:dyDescent="0.2">
      <c r="I77" s="35" t="str">
        <f>IF(ISBLANK(C19),"err","")</f>
        <v>err</v>
      </c>
      <c r="J77" s="35" t="s">
        <v>197</v>
      </c>
    </row>
    <row r="78" spans="6:26" x14ac:dyDescent="0.2">
      <c r="F78" s="264"/>
      <c r="I78" s="35" t="str">
        <f>IF(ISBLANK(C21),"err","")</f>
        <v>err</v>
      </c>
      <c r="J78" s="35" t="s">
        <v>274</v>
      </c>
    </row>
    <row r="79" spans="6:26" x14ac:dyDescent="0.2">
      <c r="I79" s="35" t="str">
        <f>IF(ISBLANK(C23),"err","")</f>
        <v>err</v>
      </c>
      <c r="J79" s="35" t="s">
        <v>265</v>
      </c>
    </row>
    <row r="80" spans="6:26" x14ac:dyDescent="0.2">
      <c r="I80" s="35" t="str">
        <f>IF(ISBLANK(C24),"err","")</f>
        <v>err</v>
      </c>
      <c r="J80" s="35" t="s">
        <v>266</v>
      </c>
    </row>
    <row r="81" spans="6:10" x14ac:dyDescent="0.2">
      <c r="I81" s="35" t="str">
        <f>IF(ISBLANK(C26),"err","")</f>
        <v>err</v>
      </c>
      <c r="J81" s="35" t="s">
        <v>276</v>
      </c>
    </row>
    <row r="82" spans="6:10" x14ac:dyDescent="0.2">
      <c r="I82" s="35" t="str">
        <f>IF(ISBLANK(C32),"err","")</f>
        <v>err</v>
      </c>
      <c r="J82" s="35" t="s">
        <v>198</v>
      </c>
    </row>
    <row r="83" spans="6:10" customFormat="1" x14ac:dyDescent="0.2">
      <c r="F83" s="263"/>
      <c r="I83" t="str">
        <f>IF(C35&gt;=10000000000,"err","")</f>
        <v>err</v>
      </c>
      <c r="J83" t="s">
        <v>272</v>
      </c>
    </row>
    <row r="84" spans="6:10" x14ac:dyDescent="0.2">
      <c r="I84" s="35" t="str">
        <f>IF(ISBLANK(C37),"err","")</f>
        <v>err</v>
      </c>
      <c r="J84" s="35" t="s">
        <v>199</v>
      </c>
    </row>
  </sheetData>
  <sheetProtection password="B7B0" sheet="1" insertHyperlinks="0" selectLockedCells="1"/>
  <mergeCells count="6">
    <mergeCell ref="C49:F49"/>
    <mergeCell ref="A1:G1"/>
    <mergeCell ref="B3:F3"/>
    <mergeCell ref="B6:F6"/>
    <mergeCell ref="B9:F9"/>
    <mergeCell ref="C46:F46"/>
  </mergeCells>
  <phoneticPr fontId="5"/>
  <dataValidations count="14">
    <dataValidation type="list" allowBlank="1" showInputMessage="1" showErrorMessage="1" sqref="C29">
      <formula1>$J$29:$K$29</formula1>
    </dataValidation>
    <dataValidation type="list" allowBlank="1" showInputMessage="1" showErrorMessage="1" sqref="C30">
      <formula1>$J$30:$K$30</formula1>
    </dataValidation>
    <dataValidation type="list" allowBlank="1" showInputMessage="1" showErrorMessage="1" sqref="C21">
      <formula1>$V$20:$X$20</formula1>
    </dataValidation>
    <dataValidation type="list" allowBlank="1" showInputMessage="1" showErrorMessage="1" sqref="C28">
      <formula1>$J$28:$AN$28</formula1>
    </dataValidation>
    <dataValidation type="list" allowBlank="1" showInputMessage="1" showErrorMessage="1" sqref="C24 C27">
      <formula1>$J$24:$U$24</formula1>
    </dataValidation>
    <dataValidation type="whole" operator="greaterThanOrEqual" allowBlank="1" showInputMessage="1" showErrorMessage="1" sqref="C38">
      <formula1>0</formula1>
    </dataValidation>
    <dataValidation type="textLength" errorStyle="warning" operator="lessThanOrEqual" allowBlank="1" showInputMessage="1" showErrorMessage="1" error="文字数が多いため納入申告書に表示しきれない可能性があります。" sqref="C15">
      <formula1>54</formula1>
    </dataValidation>
    <dataValidation type="textLength" errorStyle="warning" operator="lessThanOrEqual" allowBlank="1" showInputMessage="1" showErrorMessage="1" error="文字数が多いため納入申告書に表示しきれない可能性があります。" sqref="C17">
      <formula1>72</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8:C19">
      <formula1>14</formula1>
    </dataValidation>
    <dataValidation type="list" allowBlank="1" showInputMessage="1" showErrorMessage="1" sqref="C23 C26">
      <formula1>$J$23:$P$23</formula1>
    </dataValidation>
    <dataValidation type="whole" allowBlank="1" showInputMessage="1" showErrorMessage="1" error="入力可能な金額は10桁（１百億円未満）までの正の整数です。" sqref="C32:C34 C37">
      <formula1>0</formula1>
      <formula2>9999999999</formula2>
    </dataValidation>
    <dataValidation type="textLength" errorStyle="warning" operator="lessThanOrEqual" allowBlank="1" showInputMessage="1" showErrorMessage="1" error="文字数が多いため納入申告書に表示しきれない可能性があります。" sqref="C41">
      <formula1>210</formula1>
    </dataValidation>
    <dataValidation type="textLength" allowBlank="1" showInputMessage="1" showErrorMessage="1" error="法人番号は、13桁で入力してください。" sqref="C14">
      <formula1>13</formula1>
      <formula2>13</formula2>
    </dataValidation>
  </dataValidations>
  <hyperlinks>
    <hyperlink ref="C46:F46" r:id="rId1" display="＜東京都会計管理局　東京都公金を納付できる金融機関一覧＞"/>
    <hyperlink ref="C49:F49" r:id="rId2" display="＜東京都主税局　都民税利子割＞"/>
  </hyperlinks>
  <pageMargins left="0.7" right="0.7" top="0.75" bottom="0.75" header="0.3" footer="0.3"/>
  <pageSetup paperSize="9" scale="98" fitToHeight="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BP101"/>
  <sheetViews>
    <sheetView showGridLines="0" zoomScale="170" zoomScaleNormal="170" workbookViewId="0">
      <selection activeCell="CB14" sqref="CB14"/>
    </sheetView>
  </sheetViews>
  <sheetFormatPr defaultRowHeight="13.2" x14ac:dyDescent="0.2"/>
  <cols>
    <col min="1" max="256" width="1.44140625" customWidth="1"/>
  </cols>
  <sheetData>
    <row r="3" spans="1:68" ht="16.2" x14ac:dyDescent="0.2">
      <c r="A3" s="248" t="s">
        <v>221</v>
      </c>
    </row>
    <row r="4" spans="1:68"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row>
    <row r="5" spans="1:68" x14ac:dyDescent="0.2">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row>
    <row r="6" spans="1:68" x14ac:dyDescent="0.2">
      <c r="A6" s="219"/>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row>
    <row r="7" spans="1:68" x14ac:dyDescent="0.2">
      <c r="A7" s="219"/>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row>
    <row r="8" spans="1:68" x14ac:dyDescent="0.2">
      <c r="A8" s="219"/>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row>
    <row r="9" spans="1:68" x14ac:dyDescent="0.2">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row>
    <row r="10" spans="1:68" x14ac:dyDescent="0.2">
      <c r="A10" s="219"/>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row>
    <row r="11" spans="1:68" x14ac:dyDescent="0.2">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row>
    <row r="12" spans="1:68" x14ac:dyDescent="0.2">
      <c r="A12" s="219"/>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row>
    <row r="13" spans="1:68" x14ac:dyDescent="0.2">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row>
    <row r="14" spans="1:68" x14ac:dyDescent="0.2">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row>
    <row r="15" spans="1:68" x14ac:dyDescent="0.2">
      <c r="A15" s="219"/>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row>
    <row r="16" spans="1:68" x14ac:dyDescent="0.2">
      <c r="A16" s="219"/>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row>
    <row r="17" spans="1:68" x14ac:dyDescent="0.2">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row>
    <row r="18" spans="1:68" x14ac:dyDescent="0.2">
      <c r="A18" s="219"/>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row>
    <row r="19" spans="1:68" x14ac:dyDescent="0.2">
      <c r="A19" s="219"/>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row>
    <row r="20" spans="1:68" x14ac:dyDescent="0.2">
      <c r="A20" s="219"/>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row>
    <row r="21" spans="1:68" x14ac:dyDescent="0.2">
      <c r="A21" s="21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row>
    <row r="22" spans="1:68" x14ac:dyDescent="0.2">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row>
    <row r="23" spans="1:68" x14ac:dyDescent="0.2">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row>
    <row r="24" spans="1:68" x14ac:dyDescent="0.2">
      <c r="A24" s="219"/>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row>
    <row r="25" spans="1:68" x14ac:dyDescent="0.2">
      <c r="A25" s="220"/>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row>
    <row r="26" spans="1:68" x14ac:dyDescent="0.2">
      <c r="A26" s="221"/>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row>
    <row r="27" spans="1:68" x14ac:dyDescent="0.2">
      <c r="A27" s="221"/>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row>
    <row r="28" spans="1:68" x14ac:dyDescent="0.2">
      <c r="A28" s="221"/>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row>
    <row r="29" spans="1:68" x14ac:dyDescent="0.2">
      <c r="A29" s="221"/>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row>
    <row r="30" spans="1:68" x14ac:dyDescent="0.2">
      <c r="A30" s="221"/>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row>
    <row r="31" spans="1:68" x14ac:dyDescent="0.2">
      <c r="A31" s="221"/>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row>
    <row r="32" spans="1:68" x14ac:dyDescent="0.2">
      <c r="A32" s="221"/>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row>
    <row r="33" spans="1:68" x14ac:dyDescent="0.2">
      <c r="A33" s="221"/>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row>
    <row r="34" spans="1:68" x14ac:dyDescent="0.2">
      <c r="A34" s="22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row>
    <row r="35" spans="1:68" x14ac:dyDescent="0.2">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row>
    <row r="36" spans="1:68" x14ac:dyDescent="0.2">
      <c r="A36" s="221"/>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row>
    <row r="37" spans="1:68" x14ac:dyDescent="0.2">
      <c r="A37" s="221"/>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row>
    <row r="38" spans="1:68" x14ac:dyDescent="0.2">
      <c r="A38" s="221"/>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row>
    <row r="39" spans="1:68" x14ac:dyDescent="0.2">
      <c r="A39" s="221"/>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row>
    <row r="40" spans="1:68" x14ac:dyDescent="0.2">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row>
    <row r="41" spans="1:68"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row>
    <row r="42" spans="1:68" x14ac:dyDescent="0.2">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row>
    <row r="43" spans="1:68" x14ac:dyDescent="0.2">
      <c r="A43" s="221"/>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row>
    <row r="44" spans="1:68" x14ac:dyDescent="0.2">
      <c r="A44" s="221"/>
      <c r="B44" s="221"/>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row>
    <row r="45" spans="1:68" x14ac:dyDescent="0.2">
      <c r="A45" s="221"/>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row>
    <row r="46" spans="1:68" x14ac:dyDescent="0.2">
      <c r="A46" s="222"/>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row>
    <row r="47" spans="1:68" x14ac:dyDescent="0.2">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row>
    <row r="48" spans="1:68" ht="21.75" customHeight="1" x14ac:dyDescent="0.2">
      <c r="A48" s="250" t="s">
        <v>222</v>
      </c>
    </row>
    <row r="49" spans="1:68" ht="13.5" customHeight="1" x14ac:dyDescent="0.2">
      <c r="A49" s="250"/>
    </row>
    <row r="50" spans="1:68" ht="13.5" customHeight="1" x14ac:dyDescent="0.2">
      <c r="A50" s="250"/>
      <c r="B50" s="252" t="s">
        <v>224</v>
      </c>
      <c r="C50" s="252"/>
    </row>
    <row r="51" spans="1:68" ht="13.5" customHeight="1" x14ac:dyDescent="0.2">
      <c r="A51" s="250"/>
      <c r="B51" s="252"/>
      <c r="C51" s="252" t="s">
        <v>223</v>
      </c>
    </row>
    <row r="53" spans="1:68" ht="17.25" customHeight="1" x14ac:dyDescent="0.2">
      <c r="A53" s="251"/>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row>
    <row r="54" spans="1:68"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row>
    <row r="75" spans="1:68"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row>
    <row r="96" spans="1:68"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row>
    <row r="98" spans="1:5" ht="21.75" customHeight="1" x14ac:dyDescent="0.2">
      <c r="A98" s="250" t="s">
        <v>222</v>
      </c>
    </row>
    <row r="100" spans="1:5" x14ac:dyDescent="0.2">
      <c r="B100" s="252" t="s">
        <v>224</v>
      </c>
      <c r="C100" s="252"/>
      <c r="D100" s="252"/>
      <c r="E100" s="252"/>
    </row>
    <row r="101" spans="1:5" x14ac:dyDescent="0.2">
      <c r="B101" s="252"/>
      <c r="C101" s="252" t="s">
        <v>223</v>
      </c>
      <c r="D101" s="252"/>
      <c r="E101" s="252"/>
    </row>
  </sheetData>
  <sheetProtection password="B7B0" sheet="1" objects="1" scenarios="1" selectLockedCells="1" selectUnlockedCells="1"/>
  <phoneticPr fontId="5"/>
  <printOptions horizontalCentered="1"/>
  <pageMargins left="0" right="0" top="0.74803149606299213" bottom="0.74803149606299213" header="0.31496062992125984" footer="0.31496062992125984"/>
  <pageSetup paperSize="9" orientation="portrait" r:id="rId1"/>
  <headerFooter>
    <oddHeader>&amp;L私募公社債等運用投資信託等の収益の分配等の都民税利子割納入申告書&amp;R&amp;D</oddHeader>
    <oddFooter>&amp;P / &amp;N ページ</oddFooter>
  </headerFooter>
  <rowBreaks count="1" manualBreakCount="1">
    <brk id="5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Q40"/>
  <sheetViews>
    <sheetView showGridLines="0" defaultGridColor="0" colorId="12" zoomScaleNormal="100" workbookViewId="0">
      <selection activeCell="C28" sqref="C28:AB30"/>
    </sheetView>
  </sheetViews>
  <sheetFormatPr defaultColWidth="1.88671875" defaultRowHeight="11.25" customHeight="1" x14ac:dyDescent="0.2"/>
  <cols>
    <col min="1" max="28" width="3.6640625" style="56" customWidth="1"/>
    <col min="29" max="29" width="1.88671875" style="56" customWidth="1"/>
    <col min="30" max="47" width="1.6640625" style="56" customWidth="1"/>
    <col min="48" max="69" width="2.6640625" style="56" customWidth="1"/>
    <col min="70" max="16384" width="1.88671875" style="56"/>
  </cols>
  <sheetData>
    <row r="1" spans="1:69" ht="11.25" customHeight="1" x14ac:dyDescent="0.2">
      <c r="A1" s="476" t="s">
        <v>78</v>
      </c>
      <c r="B1" s="476"/>
      <c r="C1" s="476"/>
      <c r="D1" s="476"/>
      <c r="E1" s="476"/>
      <c r="F1" s="476"/>
      <c r="G1" s="476"/>
      <c r="H1" s="476"/>
      <c r="I1" s="476"/>
      <c r="J1" s="476"/>
      <c r="K1" s="476"/>
      <c r="L1" s="476"/>
      <c r="M1" s="476"/>
      <c r="N1" s="55"/>
    </row>
    <row r="2" spans="1:69" ht="11.25" customHeight="1" x14ac:dyDescent="0.2">
      <c r="A2" s="476"/>
      <c r="B2" s="476"/>
      <c r="C2" s="476"/>
      <c r="D2" s="476"/>
      <c r="E2" s="476"/>
      <c r="F2" s="476"/>
      <c r="G2" s="476"/>
      <c r="H2" s="476"/>
      <c r="I2" s="476"/>
      <c r="J2" s="476"/>
      <c r="K2" s="476"/>
      <c r="L2" s="476"/>
      <c r="M2" s="476"/>
      <c r="N2" s="55"/>
      <c r="V2" s="325" t="s">
        <v>28</v>
      </c>
      <c r="W2" s="326"/>
      <c r="X2" s="326"/>
      <c r="Y2" s="326"/>
      <c r="Z2" s="326"/>
      <c r="AA2" s="326"/>
      <c r="AB2" s="326"/>
      <c r="AD2" s="349" t="s">
        <v>203</v>
      </c>
      <c r="AE2" s="350"/>
      <c r="AF2" s="350"/>
      <c r="AG2" s="350"/>
      <c r="AH2" s="350"/>
      <c r="AI2" s="350"/>
      <c r="AJ2" s="350"/>
      <c r="AK2" s="350"/>
      <c r="AL2" s="350"/>
      <c r="AM2" s="350"/>
      <c r="AN2" s="350"/>
      <c r="AO2" s="350"/>
      <c r="AP2" s="350"/>
      <c r="AQ2" s="350"/>
      <c r="AR2" s="350"/>
      <c r="AS2" s="350"/>
      <c r="AT2" s="350"/>
      <c r="AU2" s="351"/>
      <c r="AV2" s="334" t="s">
        <v>23</v>
      </c>
      <c r="AW2" s="334"/>
      <c r="AX2" s="335"/>
      <c r="AY2" s="287" t="s">
        <v>25</v>
      </c>
      <c r="AZ2" s="287"/>
      <c r="BA2" s="287"/>
      <c r="BB2" s="287"/>
      <c r="BC2" s="288"/>
      <c r="BD2" s="57"/>
      <c r="BE2" s="57"/>
      <c r="BF2" s="57"/>
      <c r="BG2" s="57"/>
      <c r="BH2" s="57"/>
      <c r="BI2" s="57"/>
      <c r="BJ2" s="57"/>
      <c r="BK2" s="57"/>
      <c r="BL2" s="57"/>
      <c r="BM2" s="468" t="s">
        <v>204</v>
      </c>
      <c r="BN2" s="469"/>
      <c r="BO2" s="469"/>
      <c r="BP2" s="469"/>
      <c r="BQ2" s="470"/>
    </row>
    <row r="3" spans="1:69" ht="11.25" customHeight="1" x14ac:dyDescent="0.2">
      <c r="A3" s="495" t="s">
        <v>79</v>
      </c>
      <c r="B3" s="495"/>
      <c r="C3" s="495"/>
      <c r="D3" s="495"/>
      <c r="E3" s="495"/>
      <c r="F3" s="495"/>
      <c r="G3" s="495"/>
      <c r="H3" s="495"/>
      <c r="I3" s="495"/>
      <c r="J3" s="495"/>
      <c r="K3" s="495"/>
      <c r="L3" s="495"/>
      <c r="M3" s="55"/>
      <c r="N3" s="58"/>
      <c r="O3" s="58"/>
      <c r="P3" s="58"/>
      <c r="Q3" s="58"/>
      <c r="V3" s="326"/>
      <c r="W3" s="326"/>
      <c r="X3" s="326"/>
      <c r="Y3" s="326"/>
      <c r="Z3" s="326"/>
      <c r="AA3" s="326"/>
      <c r="AB3" s="326"/>
      <c r="AD3" s="352"/>
      <c r="AE3" s="353"/>
      <c r="AF3" s="353"/>
      <c r="AG3" s="353"/>
      <c r="AH3" s="353"/>
      <c r="AI3" s="353"/>
      <c r="AJ3" s="353"/>
      <c r="AK3" s="353"/>
      <c r="AL3" s="353"/>
      <c r="AM3" s="353"/>
      <c r="AN3" s="353"/>
      <c r="AO3" s="353"/>
      <c r="AP3" s="353"/>
      <c r="AQ3" s="353"/>
      <c r="AR3" s="353"/>
      <c r="AS3" s="353"/>
      <c r="AT3" s="353"/>
      <c r="AU3" s="354"/>
      <c r="AV3" s="336"/>
      <c r="AW3" s="336"/>
      <c r="AX3" s="337"/>
      <c r="AY3" s="293"/>
      <c r="AZ3" s="293"/>
      <c r="BA3" s="293"/>
      <c r="BB3" s="293"/>
      <c r="BC3" s="294"/>
      <c r="BD3" s="58"/>
      <c r="BE3" s="58"/>
      <c r="BF3" s="58"/>
      <c r="BG3" s="58"/>
      <c r="BH3" s="58"/>
      <c r="BI3" s="58"/>
      <c r="BJ3" s="58"/>
      <c r="BK3" s="58"/>
      <c r="BL3" s="58"/>
      <c r="BM3" s="471"/>
      <c r="BN3" s="472"/>
      <c r="BO3" s="472"/>
      <c r="BP3" s="472"/>
      <c r="BQ3" s="473"/>
    </row>
    <row r="4" spans="1:69" ht="11.25" customHeight="1" x14ac:dyDescent="0.2">
      <c r="A4" s="496"/>
      <c r="B4" s="496"/>
      <c r="C4" s="496"/>
      <c r="D4" s="496"/>
      <c r="E4" s="496"/>
      <c r="F4" s="496"/>
      <c r="G4" s="496"/>
      <c r="H4" s="496"/>
      <c r="I4" s="496"/>
      <c r="J4" s="496"/>
      <c r="K4" s="496"/>
      <c r="L4" s="496"/>
      <c r="M4" s="59"/>
      <c r="N4" s="58"/>
      <c r="O4" s="58"/>
      <c r="P4" s="58"/>
      <c r="Q4" s="58"/>
      <c r="V4" s="327"/>
      <c r="W4" s="327"/>
      <c r="X4" s="327"/>
      <c r="Y4" s="327"/>
      <c r="Z4" s="327"/>
      <c r="AA4" s="327"/>
      <c r="AB4" s="327"/>
      <c r="AD4" s="355"/>
      <c r="AE4" s="356"/>
      <c r="AF4" s="356"/>
      <c r="AG4" s="356"/>
      <c r="AH4" s="356"/>
      <c r="AI4" s="356"/>
      <c r="AJ4" s="356"/>
      <c r="AK4" s="356"/>
      <c r="AL4" s="356"/>
      <c r="AM4" s="356"/>
      <c r="AN4" s="356"/>
      <c r="AO4" s="356"/>
      <c r="AP4" s="356"/>
      <c r="AQ4" s="356"/>
      <c r="AR4" s="356"/>
      <c r="AS4" s="356"/>
      <c r="AT4" s="356"/>
      <c r="AU4" s="357"/>
      <c r="AV4" s="336"/>
      <c r="AW4" s="336"/>
      <c r="AX4" s="337"/>
      <c r="AY4" s="474" t="s">
        <v>26</v>
      </c>
      <c r="AZ4" s="475"/>
      <c r="BA4" s="475"/>
      <c r="BB4" s="475"/>
      <c r="BC4" s="475"/>
      <c r="BD4" s="475"/>
      <c r="BE4" s="475"/>
      <c r="BF4" s="58"/>
      <c r="BG4" s="58"/>
      <c r="BH4" s="58"/>
      <c r="BI4" s="58"/>
      <c r="BJ4" s="58"/>
      <c r="BK4" s="58"/>
      <c r="BL4" s="58"/>
      <c r="BM4" s="58"/>
      <c r="BN4" s="58"/>
      <c r="BO4" s="58"/>
      <c r="BP4" s="58"/>
      <c r="BQ4" s="60"/>
    </row>
    <row r="5" spans="1:69" ht="11.25" customHeight="1" x14ac:dyDescent="0.15">
      <c r="A5" s="319" t="s">
        <v>12</v>
      </c>
      <c r="B5" s="320"/>
      <c r="C5" s="61"/>
      <c r="D5" s="57"/>
      <c r="E5" s="57"/>
      <c r="F5" s="57"/>
      <c r="G5" s="57"/>
      <c r="H5" s="57"/>
      <c r="I5" s="57"/>
      <c r="J5" s="57"/>
      <c r="K5" s="57"/>
      <c r="L5" s="57"/>
      <c r="M5" s="57"/>
      <c r="N5" s="57"/>
      <c r="O5" s="57"/>
      <c r="P5" s="57"/>
      <c r="Q5" s="57"/>
      <c r="R5" s="57"/>
      <c r="S5" s="57"/>
      <c r="T5" s="57"/>
      <c r="U5" s="57"/>
      <c r="V5" s="57"/>
      <c r="W5" s="57"/>
      <c r="X5" s="57"/>
      <c r="Y5" s="57"/>
      <c r="Z5" s="57"/>
      <c r="AA5" s="57"/>
      <c r="AB5" s="62"/>
      <c r="AC5" s="58"/>
      <c r="AD5" s="63"/>
      <c r="AE5" s="64"/>
      <c r="AF5" s="64"/>
      <c r="AG5" s="64" t="s">
        <v>67</v>
      </c>
      <c r="AH5" s="64"/>
      <c r="AI5" s="64"/>
      <c r="AJ5" s="64" t="s">
        <v>67</v>
      </c>
      <c r="AK5" s="64"/>
      <c r="AL5" s="64"/>
      <c r="AM5" s="64"/>
      <c r="AN5" s="64"/>
      <c r="AO5" s="64" t="s">
        <v>67</v>
      </c>
      <c r="AP5" s="64"/>
      <c r="AQ5" s="64"/>
      <c r="AR5" s="64" t="s">
        <v>67</v>
      </c>
      <c r="AS5" s="64"/>
      <c r="AT5" s="64"/>
      <c r="AU5" s="65"/>
      <c r="AV5" s="338"/>
      <c r="AW5" s="336"/>
      <c r="AX5" s="337"/>
      <c r="AY5" s="474"/>
      <c r="AZ5" s="475"/>
      <c r="BA5" s="475"/>
      <c r="BB5" s="475"/>
      <c r="BC5" s="475"/>
      <c r="BD5" s="475"/>
      <c r="BE5" s="475"/>
      <c r="BF5" s="58"/>
      <c r="BG5" s="58"/>
      <c r="BH5" s="58"/>
      <c r="BI5" s="58"/>
      <c r="BJ5" s="58"/>
      <c r="BK5" s="58"/>
      <c r="BL5" s="58"/>
      <c r="BM5" s="58"/>
      <c r="BN5" s="58"/>
      <c r="BO5" s="58"/>
      <c r="BP5" s="58"/>
      <c r="BQ5" s="60"/>
    </row>
    <row r="6" spans="1:69" ht="17.25" customHeight="1" thickBot="1" x14ac:dyDescent="0.2">
      <c r="A6" s="321"/>
      <c r="B6" s="322"/>
      <c r="C6" s="66"/>
      <c r="D6" s="67"/>
      <c r="E6" s="68" t="s">
        <v>68</v>
      </c>
      <c r="F6" s="69"/>
      <c r="G6" s="69"/>
      <c r="H6" s="69"/>
      <c r="I6" s="69"/>
      <c r="J6" s="69"/>
      <c r="K6" s="69"/>
      <c r="L6" s="69"/>
      <c r="M6" s="69"/>
      <c r="N6" s="69"/>
      <c r="O6" s="69"/>
      <c r="P6" s="69"/>
      <c r="Q6" s="69"/>
      <c r="R6" s="69"/>
      <c r="S6" s="69"/>
      <c r="T6" s="69"/>
      <c r="U6" s="69"/>
      <c r="V6" s="69"/>
      <c r="W6" s="69"/>
      <c r="X6" s="69"/>
      <c r="Y6" s="69"/>
      <c r="Z6" s="69"/>
      <c r="AA6" s="70"/>
      <c r="AB6" s="71"/>
      <c r="AC6" s="58"/>
      <c r="AD6" s="289" t="str">
        <f>入力!W22&amp;入力!X22</f>
        <v/>
      </c>
      <c r="AE6" s="290"/>
      <c r="AF6" s="291"/>
      <c r="AG6" s="546" t="str">
        <f>入力!$W$23</f>
        <v/>
      </c>
      <c r="AH6" s="547"/>
      <c r="AI6" s="550" t="str">
        <f>入力!$X$23</f>
        <v/>
      </c>
      <c r="AJ6" s="551"/>
      <c r="AK6" s="72"/>
      <c r="AL6" s="290" t="s">
        <v>32</v>
      </c>
      <c r="AM6" s="290"/>
      <c r="AO6" s="546" t="str">
        <f>入力!$W$24</f>
        <v/>
      </c>
      <c r="AP6" s="547"/>
      <c r="AQ6" s="550" t="str">
        <f>入力!$X$24</f>
        <v/>
      </c>
      <c r="AR6" s="551"/>
      <c r="AS6" s="289" t="s">
        <v>45</v>
      </c>
      <c r="AT6" s="290"/>
      <c r="AU6" s="291"/>
      <c r="AV6" s="338"/>
      <c r="AW6" s="336"/>
      <c r="AX6" s="337"/>
      <c r="AY6" s="528" t="str">
        <f>T(入力!X16)</f>
        <v/>
      </c>
      <c r="AZ6" s="529"/>
      <c r="BA6" s="529"/>
      <c r="BB6" s="529"/>
      <c r="BC6" s="529"/>
      <c r="BD6" s="529"/>
      <c r="BE6" s="529"/>
      <c r="BF6" s="529"/>
      <c r="BG6" s="529"/>
      <c r="BH6" s="529"/>
      <c r="BI6" s="529"/>
      <c r="BJ6" s="529"/>
      <c r="BK6" s="529"/>
      <c r="BL6" s="529"/>
      <c r="BM6" s="529"/>
      <c r="BN6" s="529"/>
      <c r="BO6" s="529"/>
      <c r="BP6" s="529"/>
      <c r="BQ6" s="530"/>
    </row>
    <row r="7" spans="1:69" ht="14.25" customHeight="1" x14ac:dyDescent="0.15">
      <c r="A7" s="321"/>
      <c r="B7" s="322"/>
      <c r="C7" s="66"/>
      <c r="D7" s="328" t="str">
        <f>入力!V21</f>
        <v/>
      </c>
      <c r="E7" s="330">
        <v>10</v>
      </c>
      <c r="F7" s="489" t="s">
        <v>55</v>
      </c>
      <c r="G7" s="490"/>
      <c r="H7" s="490"/>
      <c r="I7" s="490"/>
      <c r="J7" s="490"/>
      <c r="K7" s="490"/>
      <c r="L7" s="490"/>
      <c r="M7" s="490"/>
      <c r="N7" s="490"/>
      <c r="O7" s="490"/>
      <c r="P7" s="490"/>
      <c r="Q7" s="490"/>
      <c r="R7" s="490"/>
      <c r="S7" s="490"/>
      <c r="T7" s="490"/>
      <c r="U7" s="490"/>
      <c r="V7" s="490"/>
      <c r="W7" s="490"/>
      <c r="X7" s="490"/>
      <c r="Y7" s="490"/>
      <c r="Z7" s="490"/>
      <c r="AA7" s="490"/>
      <c r="AB7" s="71"/>
      <c r="AC7" s="58"/>
      <c r="AD7" s="289"/>
      <c r="AE7" s="290"/>
      <c r="AF7" s="291"/>
      <c r="AG7" s="548"/>
      <c r="AH7" s="549"/>
      <c r="AI7" s="549"/>
      <c r="AJ7" s="552"/>
      <c r="AK7" s="72"/>
      <c r="AL7" s="290"/>
      <c r="AM7" s="290"/>
      <c r="AO7" s="548"/>
      <c r="AP7" s="549"/>
      <c r="AQ7" s="549"/>
      <c r="AR7" s="552"/>
      <c r="AS7" s="289"/>
      <c r="AT7" s="290"/>
      <c r="AU7" s="291"/>
      <c r="AV7" s="289" t="s">
        <v>27</v>
      </c>
      <c r="AW7" s="290"/>
      <c r="AX7" s="291"/>
      <c r="AY7" s="531" t="str">
        <f>T(入力!X17)</f>
        <v/>
      </c>
      <c r="AZ7" s="532"/>
      <c r="BA7" s="532"/>
      <c r="BB7" s="532"/>
      <c r="BC7" s="532"/>
      <c r="BD7" s="532"/>
      <c r="BE7" s="532"/>
      <c r="BF7" s="532"/>
      <c r="BG7" s="532"/>
      <c r="BH7" s="532"/>
      <c r="BI7" s="532"/>
      <c r="BJ7" s="532"/>
      <c r="BK7" s="532"/>
      <c r="BL7" s="532"/>
      <c r="BM7" s="532"/>
      <c r="BN7" s="532"/>
      <c r="BO7" s="532"/>
      <c r="BP7" s="532"/>
      <c r="BQ7" s="533"/>
    </row>
    <row r="8" spans="1:69" ht="12" customHeight="1" thickBot="1" x14ac:dyDescent="0.2">
      <c r="A8" s="321"/>
      <c r="B8" s="322"/>
      <c r="C8" s="66"/>
      <c r="D8" s="329"/>
      <c r="E8" s="331"/>
      <c r="F8" s="489"/>
      <c r="G8" s="490"/>
      <c r="H8" s="490"/>
      <c r="I8" s="490"/>
      <c r="J8" s="490"/>
      <c r="K8" s="490"/>
      <c r="L8" s="490"/>
      <c r="M8" s="490"/>
      <c r="N8" s="490"/>
      <c r="O8" s="490"/>
      <c r="P8" s="490"/>
      <c r="Q8" s="490"/>
      <c r="R8" s="490"/>
      <c r="S8" s="490"/>
      <c r="T8" s="490"/>
      <c r="U8" s="490"/>
      <c r="V8" s="490"/>
      <c r="W8" s="490"/>
      <c r="X8" s="490"/>
      <c r="Y8" s="490"/>
      <c r="Z8" s="490"/>
      <c r="AA8" s="490"/>
      <c r="AB8" s="60"/>
      <c r="AC8" s="58"/>
      <c r="AD8" s="73"/>
      <c r="AE8" s="74"/>
      <c r="AF8" s="74"/>
      <c r="AG8" s="74"/>
      <c r="AH8" s="74"/>
      <c r="AI8" s="74"/>
      <c r="AJ8" s="74"/>
      <c r="AK8" s="74"/>
      <c r="AL8" s="74"/>
      <c r="AM8" s="74"/>
      <c r="AN8" s="74"/>
      <c r="AO8" s="74"/>
      <c r="AP8" s="74"/>
      <c r="AQ8" s="74"/>
      <c r="AR8" s="74"/>
      <c r="AS8" s="74"/>
      <c r="AT8" s="74"/>
      <c r="AU8" s="75"/>
      <c r="AV8" s="289"/>
      <c r="AW8" s="290"/>
      <c r="AX8" s="291"/>
      <c r="AY8" s="534"/>
      <c r="AZ8" s="532"/>
      <c r="BA8" s="532"/>
      <c r="BB8" s="532"/>
      <c r="BC8" s="532"/>
      <c r="BD8" s="532"/>
      <c r="BE8" s="532"/>
      <c r="BF8" s="532"/>
      <c r="BG8" s="532"/>
      <c r="BH8" s="532"/>
      <c r="BI8" s="532"/>
      <c r="BJ8" s="532"/>
      <c r="BK8" s="532"/>
      <c r="BL8" s="532"/>
      <c r="BM8" s="532"/>
      <c r="BN8" s="532"/>
      <c r="BO8" s="532"/>
      <c r="BP8" s="532"/>
      <c r="BQ8" s="533"/>
    </row>
    <row r="9" spans="1:69" ht="13.5" customHeight="1" x14ac:dyDescent="0.15">
      <c r="A9" s="321"/>
      <c r="B9" s="322"/>
      <c r="C9" s="66"/>
      <c r="D9" s="67"/>
      <c r="E9" s="76"/>
      <c r="F9" s="69"/>
      <c r="G9" s="69"/>
      <c r="H9" s="69"/>
      <c r="I9" s="69"/>
      <c r="J9" s="69"/>
      <c r="K9" s="69"/>
      <c r="L9" s="69"/>
      <c r="M9" s="69"/>
      <c r="N9" s="77"/>
      <c r="O9" s="67"/>
      <c r="P9" s="76"/>
      <c r="Q9" s="69"/>
      <c r="R9" s="69"/>
      <c r="S9" s="69"/>
      <c r="T9" s="69"/>
      <c r="U9" s="69"/>
      <c r="V9" s="69"/>
      <c r="W9" s="69"/>
      <c r="X9" s="69"/>
      <c r="Y9" s="69"/>
      <c r="Z9" s="69"/>
      <c r="AA9" s="78"/>
      <c r="AB9" s="79"/>
      <c r="AC9" s="58"/>
      <c r="AD9" s="80"/>
      <c r="AE9" s="81"/>
      <c r="AF9" s="81"/>
      <c r="AG9" s="81"/>
      <c r="AH9" s="81"/>
      <c r="AI9" s="81"/>
      <c r="AJ9" s="81"/>
      <c r="AK9" s="81"/>
      <c r="AL9" s="81"/>
      <c r="AM9" s="81"/>
      <c r="AN9" s="81"/>
      <c r="AO9" s="81"/>
      <c r="AP9" s="81"/>
      <c r="AQ9" s="81"/>
      <c r="AR9" s="81"/>
      <c r="AS9" s="81"/>
      <c r="AT9" s="81"/>
      <c r="AU9" s="82"/>
      <c r="AV9" s="338" t="s">
        <v>24</v>
      </c>
      <c r="AW9" s="336"/>
      <c r="AX9" s="337"/>
      <c r="AY9" s="534"/>
      <c r="AZ9" s="532"/>
      <c r="BA9" s="532"/>
      <c r="BB9" s="532"/>
      <c r="BC9" s="532"/>
      <c r="BD9" s="532"/>
      <c r="BE9" s="532"/>
      <c r="BF9" s="532"/>
      <c r="BG9" s="532"/>
      <c r="BH9" s="532"/>
      <c r="BI9" s="532"/>
      <c r="BJ9" s="532"/>
      <c r="BK9" s="532"/>
      <c r="BL9" s="532"/>
      <c r="BM9" s="532"/>
      <c r="BN9" s="532"/>
      <c r="BO9" s="532"/>
      <c r="BP9" s="532"/>
      <c r="BQ9" s="533"/>
    </row>
    <row r="10" spans="1:69" ht="14.25" customHeight="1" thickBot="1" x14ac:dyDescent="0.25">
      <c r="A10" s="321"/>
      <c r="B10" s="322"/>
      <c r="C10" s="66"/>
      <c r="D10" s="67"/>
      <c r="E10" s="76"/>
      <c r="F10" s="69"/>
      <c r="G10" s="69"/>
      <c r="H10" s="69"/>
      <c r="I10" s="69"/>
      <c r="J10" s="69"/>
      <c r="K10" s="69"/>
      <c r="L10" s="69"/>
      <c r="M10" s="69"/>
      <c r="N10" s="83"/>
      <c r="O10" s="67"/>
      <c r="P10" s="76"/>
      <c r="Q10" s="69"/>
      <c r="R10" s="69"/>
      <c r="S10" s="69"/>
      <c r="T10" s="69"/>
      <c r="U10" s="69"/>
      <c r="V10" s="69"/>
      <c r="W10" s="69"/>
      <c r="X10" s="69"/>
      <c r="Y10" s="69"/>
      <c r="Z10" s="69"/>
      <c r="AA10" s="78"/>
      <c r="AB10" s="79"/>
      <c r="AC10" s="84"/>
      <c r="AD10" s="477" t="str">
        <f>入力!W25&amp;入力!X25</f>
        <v/>
      </c>
      <c r="AE10" s="478"/>
      <c r="AF10" s="479"/>
      <c r="AG10" s="341" t="str">
        <f>入力!W26</f>
        <v/>
      </c>
      <c r="AH10" s="491" t="str">
        <f>入力!X26</f>
        <v/>
      </c>
      <c r="AI10" s="477" t="s">
        <v>32</v>
      </c>
      <c r="AJ10" s="479"/>
      <c r="AK10" s="341" t="str">
        <f>入力!W27</f>
        <v/>
      </c>
      <c r="AL10" s="491" t="str">
        <f>入力!X27</f>
        <v/>
      </c>
      <c r="AM10" s="477" t="s">
        <v>46</v>
      </c>
      <c r="AN10" s="479"/>
      <c r="AO10" s="341" t="str">
        <f>入力!AO28</f>
        <v/>
      </c>
      <c r="AP10" s="491" t="str">
        <f>入力!AP28</f>
        <v/>
      </c>
      <c r="AQ10" s="477" t="s">
        <v>33</v>
      </c>
      <c r="AR10" s="478"/>
      <c r="AS10" s="478"/>
      <c r="AT10" s="478"/>
      <c r="AU10" s="479"/>
      <c r="AV10" s="338"/>
      <c r="AW10" s="336"/>
      <c r="AX10" s="337"/>
      <c r="AY10" s="535" t="str">
        <f>T(入力!X15)</f>
        <v/>
      </c>
      <c r="AZ10" s="536"/>
      <c r="BA10" s="536"/>
      <c r="BB10" s="536"/>
      <c r="BC10" s="536"/>
      <c r="BD10" s="536"/>
      <c r="BE10" s="536"/>
      <c r="BF10" s="536"/>
      <c r="BG10" s="536"/>
      <c r="BH10" s="536"/>
      <c r="BI10" s="536"/>
      <c r="BJ10" s="536"/>
      <c r="BK10" s="536"/>
      <c r="BL10" s="536"/>
      <c r="BM10" s="536"/>
      <c r="BN10" s="536"/>
      <c r="BO10" s="84"/>
      <c r="BP10" s="84"/>
      <c r="BQ10" s="60"/>
    </row>
    <row r="11" spans="1:69" ht="13.5" customHeight="1" x14ac:dyDescent="0.2">
      <c r="A11" s="321"/>
      <c r="B11" s="322"/>
      <c r="C11" s="66"/>
      <c r="D11" s="328" t="str">
        <f>入力!W21</f>
        <v/>
      </c>
      <c r="E11" s="330">
        <v>11</v>
      </c>
      <c r="F11" s="332" t="s">
        <v>56</v>
      </c>
      <c r="G11" s="333"/>
      <c r="H11" s="333"/>
      <c r="I11" s="333"/>
      <c r="J11" s="333"/>
      <c r="K11" s="333"/>
      <c r="L11" s="333"/>
      <c r="M11" s="333"/>
      <c r="N11" s="333"/>
      <c r="O11" s="333"/>
      <c r="P11" s="333"/>
      <c r="Q11" s="333"/>
      <c r="R11" s="333"/>
      <c r="S11" s="333"/>
      <c r="T11" s="333"/>
      <c r="U11" s="333"/>
      <c r="V11" s="333"/>
      <c r="W11" s="333"/>
      <c r="X11" s="333"/>
      <c r="Y11" s="333"/>
      <c r="Z11" s="333"/>
      <c r="AA11" s="333"/>
      <c r="AB11" s="71"/>
      <c r="AC11" s="84"/>
      <c r="AD11" s="477"/>
      <c r="AE11" s="478"/>
      <c r="AF11" s="479"/>
      <c r="AG11" s="342"/>
      <c r="AH11" s="492"/>
      <c r="AI11" s="477"/>
      <c r="AJ11" s="479"/>
      <c r="AK11" s="342"/>
      <c r="AL11" s="492"/>
      <c r="AM11" s="477"/>
      <c r="AN11" s="479"/>
      <c r="AO11" s="342"/>
      <c r="AP11" s="492"/>
      <c r="AQ11" s="477"/>
      <c r="AR11" s="478"/>
      <c r="AS11" s="478"/>
      <c r="AT11" s="478"/>
      <c r="AU11" s="479"/>
      <c r="AV11" s="338"/>
      <c r="AW11" s="336"/>
      <c r="AX11" s="337"/>
      <c r="AY11" s="537"/>
      <c r="AZ11" s="536"/>
      <c r="BA11" s="536"/>
      <c r="BB11" s="536"/>
      <c r="BC11" s="536"/>
      <c r="BD11" s="536"/>
      <c r="BE11" s="536"/>
      <c r="BF11" s="536"/>
      <c r="BG11" s="536"/>
      <c r="BH11" s="536"/>
      <c r="BI11" s="536"/>
      <c r="BJ11" s="536"/>
      <c r="BK11" s="536"/>
      <c r="BL11" s="536"/>
      <c r="BM11" s="536"/>
      <c r="BN11" s="536"/>
      <c r="BO11" s="84"/>
      <c r="BP11" s="84"/>
      <c r="BQ11" s="60"/>
    </row>
    <row r="12" spans="1:69" ht="12" customHeight="1" thickBot="1" x14ac:dyDescent="0.2">
      <c r="A12" s="321"/>
      <c r="B12" s="322"/>
      <c r="C12" s="66"/>
      <c r="D12" s="329"/>
      <c r="E12" s="331"/>
      <c r="F12" s="332"/>
      <c r="G12" s="333"/>
      <c r="H12" s="333"/>
      <c r="I12" s="333"/>
      <c r="J12" s="333"/>
      <c r="K12" s="333"/>
      <c r="L12" s="333"/>
      <c r="M12" s="333"/>
      <c r="N12" s="333"/>
      <c r="O12" s="333"/>
      <c r="P12" s="333"/>
      <c r="Q12" s="333"/>
      <c r="R12" s="333"/>
      <c r="S12" s="333"/>
      <c r="T12" s="333"/>
      <c r="U12" s="333"/>
      <c r="V12" s="333"/>
      <c r="W12" s="333"/>
      <c r="X12" s="333"/>
      <c r="Y12" s="333"/>
      <c r="Z12" s="333"/>
      <c r="AA12" s="333"/>
      <c r="AB12" s="71"/>
      <c r="AC12" s="84"/>
      <c r="AD12" s="85"/>
      <c r="AE12" s="86"/>
      <c r="AF12" s="86"/>
      <c r="AG12" s="86"/>
      <c r="AH12" s="86"/>
      <c r="AI12" s="86"/>
      <c r="AJ12" s="86"/>
      <c r="AK12" s="86"/>
      <c r="AL12" s="86"/>
      <c r="AM12" s="86"/>
      <c r="AN12" s="86"/>
      <c r="AO12" s="86"/>
      <c r="AP12" s="86"/>
      <c r="AQ12" s="86"/>
      <c r="AR12" s="86"/>
      <c r="AS12" s="86"/>
      <c r="AT12" s="86"/>
      <c r="AU12" s="87"/>
      <c r="AV12" s="338"/>
      <c r="AW12" s="336"/>
      <c r="AX12" s="337"/>
      <c r="AY12" s="537"/>
      <c r="AZ12" s="536"/>
      <c r="BA12" s="536"/>
      <c r="BB12" s="536"/>
      <c r="BC12" s="536"/>
      <c r="BD12" s="536"/>
      <c r="BE12" s="536"/>
      <c r="BF12" s="536"/>
      <c r="BG12" s="536"/>
      <c r="BH12" s="536"/>
      <c r="BI12" s="536"/>
      <c r="BJ12" s="536"/>
      <c r="BK12" s="536"/>
      <c r="BL12" s="536"/>
      <c r="BM12" s="536"/>
      <c r="BN12" s="536"/>
      <c r="BO12" s="58"/>
      <c r="BP12" s="58"/>
      <c r="BQ12" s="60"/>
    </row>
    <row r="13" spans="1:69" ht="14.25" customHeight="1" x14ac:dyDescent="0.2">
      <c r="A13" s="321"/>
      <c r="B13" s="322"/>
      <c r="C13" s="66"/>
      <c r="D13" s="77"/>
      <c r="E13" s="77"/>
      <c r="F13" s="88"/>
      <c r="G13" s="88"/>
      <c r="H13" s="88"/>
      <c r="I13" s="88"/>
      <c r="J13" s="88"/>
      <c r="K13" s="88"/>
      <c r="L13" s="88"/>
      <c r="M13" s="88"/>
      <c r="N13" s="89"/>
      <c r="O13" s="90"/>
      <c r="P13" s="91"/>
      <c r="Q13" s="88"/>
      <c r="R13" s="88"/>
      <c r="S13" s="88"/>
      <c r="T13" s="88"/>
      <c r="U13" s="88"/>
      <c r="V13" s="88"/>
      <c r="W13" s="88"/>
      <c r="X13" s="88"/>
      <c r="Y13" s="88"/>
      <c r="Z13" s="88"/>
      <c r="AA13" s="70"/>
      <c r="AB13" s="71"/>
      <c r="AC13" s="58"/>
      <c r="AD13" s="483" t="s">
        <v>22</v>
      </c>
      <c r="AE13" s="484"/>
      <c r="AF13" s="484"/>
      <c r="AG13" s="484"/>
      <c r="AH13" s="484"/>
      <c r="AI13" s="484"/>
      <c r="AJ13" s="484"/>
      <c r="AK13" s="484"/>
      <c r="AL13" s="484"/>
      <c r="AM13" s="484"/>
      <c r="AN13" s="484"/>
      <c r="AO13" s="484"/>
      <c r="AP13" s="484"/>
      <c r="AQ13" s="484"/>
      <c r="AR13" s="484"/>
      <c r="AS13" s="484"/>
      <c r="AT13" s="484"/>
      <c r="AU13" s="484"/>
      <c r="AV13" s="338"/>
      <c r="AW13" s="336"/>
      <c r="AX13" s="337"/>
      <c r="AY13" s="92"/>
      <c r="AZ13" s="72"/>
      <c r="BA13" s="72"/>
      <c r="BB13" s="93"/>
      <c r="BC13" s="538" t="str">
        <f>T(入力!X18)</f>
        <v/>
      </c>
      <c r="BD13" s="539"/>
      <c r="BE13" s="539"/>
      <c r="BF13" s="539"/>
      <c r="BG13" s="539"/>
      <c r="BH13" s="539"/>
      <c r="BI13" s="58"/>
      <c r="BJ13" s="58"/>
      <c r="BK13" s="58"/>
      <c r="BL13" s="541" t="str">
        <f>T(入力!X19)</f>
        <v/>
      </c>
      <c r="BM13" s="542"/>
      <c r="BN13" s="542"/>
      <c r="BO13" s="542"/>
      <c r="BP13" s="542"/>
      <c r="BQ13" s="543"/>
    </row>
    <row r="14" spans="1:69" ht="15" thickBot="1" x14ac:dyDescent="0.25">
      <c r="A14" s="321"/>
      <c r="B14" s="322"/>
      <c r="C14" s="66"/>
      <c r="D14" s="94"/>
      <c r="E14" s="95"/>
      <c r="F14" s="89"/>
      <c r="G14" s="89"/>
      <c r="H14" s="89"/>
      <c r="I14" s="89"/>
      <c r="J14" s="89"/>
      <c r="K14" s="89"/>
      <c r="L14" s="89"/>
      <c r="M14" s="89"/>
      <c r="N14" s="89"/>
      <c r="O14" s="89"/>
      <c r="P14" s="88"/>
      <c r="Q14" s="89"/>
      <c r="R14" s="89"/>
      <c r="S14" s="89"/>
      <c r="T14" s="89"/>
      <c r="U14" s="89"/>
      <c r="V14" s="89"/>
      <c r="W14" s="89"/>
      <c r="X14" s="89"/>
      <c r="Y14" s="89"/>
      <c r="Z14" s="89"/>
      <c r="AA14" s="96"/>
      <c r="AB14" s="79"/>
      <c r="AC14" s="58"/>
      <c r="AD14" s="485"/>
      <c r="AE14" s="486"/>
      <c r="AF14" s="486"/>
      <c r="AG14" s="486"/>
      <c r="AH14" s="486"/>
      <c r="AI14" s="486"/>
      <c r="AJ14" s="486"/>
      <c r="AK14" s="486"/>
      <c r="AL14" s="486"/>
      <c r="AM14" s="486"/>
      <c r="AN14" s="486"/>
      <c r="AO14" s="486"/>
      <c r="AP14" s="486"/>
      <c r="AQ14" s="486"/>
      <c r="AR14" s="486"/>
      <c r="AS14" s="486"/>
      <c r="AT14" s="486"/>
      <c r="AU14" s="486"/>
      <c r="AV14" s="338"/>
      <c r="AW14" s="336"/>
      <c r="AX14" s="337"/>
      <c r="AY14" s="73" t="s">
        <v>72</v>
      </c>
      <c r="AZ14" s="74"/>
      <c r="BA14" s="74"/>
      <c r="BB14" s="97"/>
      <c r="BC14" s="540"/>
      <c r="BD14" s="540"/>
      <c r="BE14" s="540"/>
      <c r="BF14" s="540"/>
      <c r="BG14" s="540"/>
      <c r="BH14" s="540"/>
      <c r="BI14" s="58" t="s">
        <v>71</v>
      </c>
      <c r="BJ14" s="58"/>
      <c r="BK14" s="58"/>
      <c r="BL14" s="544"/>
      <c r="BM14" s="544"/>
      <c r="BN14" s="544"/>
      <c r="BO14" s="544"/>
      <c r="BP14" s="544"/>
      <c r="BQ14" s="545"/>
    </row>
    <row r="15" spans="1:69" ht="13.5" customHeight="1" x14ac:dyDescent="0.2">
      <c r="A15" s="321"/>
      <c r="B15" s="322"/>
      <c r="C15" s="66"/>
      <c r="D15" s="328" t="str">
        <f>入力!X21</f>
        <v/>
      </c>
      <c r="E15" s="330">
        <v>12</v>
      </c>
      <c r="F15" s="332" t="s">
        <v>57</v>
      </c>
      <c r="G15" s="333"/>
      <c r="H15" s="333"/>
      <c r="I15" s="333"/>
      <c r="J15" s="333"/>
      <c r="K15" s="333"/>
      <c r="L15" s="333"/>
      <c r="M15" s="333"/>
      <c r="N15" s="333"/>
      <c r="O15" s="333"/>
      <c r="P15" s="333"/>
      <c r="Q15" s="333"/>
      <c r="R15" s="333"/>
      <c r="S15" s="333"/>
      <c r="T15" s="333"/>
      <c r="U15" s="333"/>
      <c r="V15" s="333"/>
      <c r="W15" s="333"/>
      <c r="X15" s="333"/>
      <c r="Y15" s="333"/>
      <c r="Z15" s="333"/>
      <c r="AA15" s="333"/>
      <c r="AB15" s="71"/>
      <c r="AC15" s="58"/>
      <c r="AD15" s="98" t="s">
        <v>67</v>
      </c>
      <c r="AE15" s="99"/>
      <c r="AF15" s="99"/>
      <c r="AG15" s="99"/>
      <c r="AH15" s="99"/>
      <c r="AI15" s="99"/>
      <c r="AJ15" s="99"/>
      <c r="AK15" s="99"/>
      <c r="AL15" s="99"/>
      <c r="AM15" s="99"/>
      <c r="AN15" s="99"/>
      <c r="AO15" s="99"/>
      <c r="AP15" s="99"/>
      <c r="AQ15" s="99"/>
      <c r="AR15" s="99"/>
      <c r="AS15" s="99"/>
      <c r="AT15" s="99"/>
      <c r="AU15" s="100" t="s">
        <v>67</v>
      </c>
      <c r="AV15" s="101"/>
      <c r="AW15" s="480" t="s">
        <v>44</v>
      </c>
      <c r="AX15" s="480"/>
      <c r="AY15" s="480"/>
      <c r="AZ15" s="480"/>
      <c r="BA15" s="480"/>
      <c r="BB15" s="480"/>
      <c r="BC15" s="480"/>
      <c r="BD15" s="102"/>
      <c r="BE15" s="103" t="s">
        <v>67</v>
      </c>
      <c r="BF15" s="104"/>
      <c r="BG15" s="104"/>
      <c r="BH15" s="104"/>
      <c r="BI15" s="104"/>
      <c r="BJ15" s="104"/>
      <c r="BK15" s="104"/>
      <c r="BL15" s="104"/>
      <c r="BM15" s="104"/>
      <c r="BN15" s="104"/>
      <c r="BO15" s="104"/>
      <c r="BP15" s="104"/>
      <c r="BQ15" s="105" t="s">
        <v>67</v>
      </c>
    </row>
    <row r="16" spans="1:69" ht="12" customHeight="1" thickBot="1" x14ac:dyDescent="0.25">
      <c r="A16" s="321"/>
      <c r="B16" s="322"/>
      <c r="C16" s="66"/>
      <c r="D16" s="329"/>
      <c r="E16" s="331"/>
      <c r="F16" s="332"/>
      <c r="G16" s="333"/>
      <c r="H16" s="333"/>
      <c r="I16" s="333"/>
      <c r="J16" s="333"/>
      <c r="K16" s="333"/>
      <c r="L16" s="333"/>
      <c r="M16" s="333"/>
      <c r="N16" s="333"/>
      <c r="O16" s="333"/>
      <c r="P16" s="333"/>
      <c r="Q16" s="333"/>
      <c r="R16" s="333"/>
      <c r="S16" s="333"/>
      <c r="T16" s="333"/>
      <c r="U16" s="333"/>
      <c r="V16" s="333"/>
      <c r="W16" s="333"/>
      <c r="X16" s="333"/>
      <c r="Y16" s="333"/>
      <c r="Z16" s="333"/>
      <c r="AA16" s="333"/>
      <c r="AB16" s="71"/>
      <c r="AC16" s="58"/>
      <c r="AD16" s="487" t="str">
        <f>入力!$P$13</f>
        <v/>
      </c>
      <c r="AE16" s="344"/>
      <c r="AF16" s="343" t="str">
        <f>入力!$Q$13</f>
        <v/>
      </c>
      <c r="AG16" s="344"/>
      <c r="AH16" s="343" t="str">
        <f>入力!$R$13</f>
        <v/>
      </c>
      <c r="AI16" s="344"/>
      <c r="AJ16" s="343" t="str">
        <f>入力!$S$13</f>
        <v/>
      </c>
      <c r="AK16" s="344"/>
      <c r="AL16" s="343" t="str">
        <f>入力!$T$13</f>
        <v/>
      </c>
      <c r="AM16" s="344"/>
      <c r="AN16" s="343" t="str">
        <f>入力!$U$13</f>
        <v/>
      </c>
      <c r="AO16" s="344"/>
      <c r="AP16" s="343" t="str">
        <f>入力!$V$13</f>
        <v/>
      </c>
      <c r="AQ16" s="344"/>
      <c r="AR16" s="343" t="str">
        <f>入力!$W$13</f>
        <v/>
      </c>
      <c r="AS16" s="344"/>
      <c r="AT16" s="343" t="str">
        <f>入力!$X$13</f>
        <v/>
      </c>
      <c r="AU16" s="365"/>
      <c r="AV16" s="106"/>
      <c r="AW16" s="481"/>
      <c r="AX16" s="481"/>
      <c r="AY16" s="481"/>
      <c r="AZ16" s="481"/>
      <c r="BA16" s="481"/>
      <c r="BB16" s="481"/>
      <c r="BC16" s="481"/>
      <c r="BD16" s="107"/>
      <c r="BE16" s="487" t="str">
        <f>入力!$L$14</f>
        <v/>
      </c>
      <c r="BF16" s="343" t="str">
        <f>入力!$M$14</f>
        <v/>
      </c>
      <c r="BG16" s="343" t="str">
        <f>入力!$N$14</f>
        <v/>
      </c>
      <c r="BH16" s="343" t="str">
        <f>入力!$O$14</f>
        <v/>
      </c>
      <c r="BI16" s="343" t="str">
        <f>入力!$P$14</f>
        <v/>
      </c>
      <c r="BJ16" s="343" t="str">
        <f>入力!$Q$14</f>
        <v/>
      </c>
      <c r="BK16" s="343" t="str">
        <f>入力!$R$14</f>
        <v/>
      </c>
      <c r="BL16" s="343" t="str">
        <f>入力!$S$14</f>
        <v/>
      </c>
      <c r="BM16" s="343" t="str">
        <f>入力!$T$14</f>
        <v/>
      </c>
      <c r="BN16" s="343" t="str">
        <f>入力!$U$14</f>
        <v/>
      </c>
      <c r="BO16" s="343" t="str">
        <f>入力!$V$14</f>
        <v/>
      </c>
      <c r="BP16" s="343" t="str">
        <f>入力!$W$14</f>
        <v/>
      </c>
      <c r="BQ16" s="521" t="str">
        <f>入力!$X$14</f>
        <v/>
      </c>
    </row>
    <row r="17" spans="1:69" ht="15" customHeight="1" thickBot="1" x14ac:dyDescent="0.25">
      <c r="A17" s="321"/>
      <c r="B17" s="322"/>
      <c r="C17" s="66"/>
      <c r="D17" s="94"/>
      <c r="E17" s="95"/>
      <c r="F17" s="77"/>
      <c r="G17" s="77"/>
      <c r="H17" s="77"/>
      <c r="I17" s="77"/>
      <c r="J17" s="77"/>
      <c r="K17" s="77"/>
      <c r="L17" s="77"/>
      <c r="M17" s="77"/>
      <c r="N17" s="77"/>
      <c r="O17" s="77"/>
      <c r="P17" s="77"/>
      <c r="Q17" s="77"/>
      <c r="R17" s="70"/>
      <c r="S17" s="70"/>
      <c r="T17" s="70"/>
      <c r="U17" s="70"/>
      <c r="V17" s="70"/>
      <c r="W17" s="70"/>
      <c r="X17" s="70"/>
      <c r="Y17" s="70"/>
      <c r="Z17" s="70"/>
      <c r="AA17" s="70"/>
      <c r="AB17" s="71"/>
      <c r="AC17" s="58"/>
      <c r="AD17" s="488"/>
      <c r="AE17" s="345"/>
      <c r="AF17" s="345"/>
      <c r="AG17" s="345"/>
      <c r="AH17" s="345"/>
      <c r="AI17" s="345"/>
      <c r="AJ17" s="345"/>
      <c r="AK17" s="345"/>
      <c r="AL17" s="345"/>
      <c r="AM17" s="345"/>
      <c r="AN17" s="345"/>
      <c r="AO17" s="345"/>
      <c r="AP17" s="345"/>
      <c r="AQ17" s="345"/>
      <c r="AR17" s="345"/>
      <c r="AS17" s="345"/>
      <c r="AT17" s="366"/>
      <c r="AU17" s="367"/>
      <c r="AV17" s="106"/>
      <c r="AW17" s="481"/>
      <c r="AX17" s="481"/>
      <c r="AY17" s="481"/>
      <c r="AZ17" s="481"/>
      <c r="BA17" s="481"/>
      <c r="BB17" s="482"/>
      <c r="BC17" s="482"/>
      <c r="BD17" s="108"/>
      <c r="BE17" s="488"/>
      <c r="BF17" s="345"/>
      <c r="BG17" s="345"/>
      <c r="BH17" s="345"/>
      <c r="BI17" s="345"/>
      <c r="BJ17" s="345"/>
      <c r="BK17" s="345"/>
      <c r="BL17" s="345"/>
      <c r="BM17" s="345"/>
      <c r="BN17" s="345"/>
      <c r="BO17" s="345"/>
      <c r="BP17" s="345"/>
      <c r="BQ17" s="522"/>
    </row>
    <row r="18" spans="1:69" ht="13.5" customHeight="1" x14ac:dyDescent="0.2">
      <c r="A18" s="321"/>
      <c r="B18" s="322"/>
      <c r="C18" s="66"/>
      <c r="D18" s="67"/>
      <c r="F18" s="69"/>
      <c r="G18" s="69"/>
      <c r="H18" s="69"/>
      <c r="I18" s="69"/>
      <c r="J18" s="69"/>
      <c r="K18" s="69"/>
      <c r="L18" s="69"/>
      <c r="M18" s="69"/>
      <c r="N18" s="77"/>
      <c r="O18" s="77"/>
      <c r="P18" s="77"/>
      <c r="Q18" s="77"/>
      <c r="R18" s="77"/>
      <c r="S18" s="77"/>
      <c r="T18" s="77"/>
      <c r="U18" s="77"/>
      <c r="V18" s="77"/>
      <c r="W18" s="77"/>
      <c r="X18" s="77"/>
      <c r="Y18" s="77"/>
      <c r="Z18" s="77"/>
      <c r="AA18" s="77"/>
      <c r="AB18" s="60"/>
      <c r="AC18" s="58"/>
      <c r="AD18" s="449" t="s">
        <v>15</v>
      </c>
      <c r="AE18" s="450"/>
      <c r="AF18" s="450"/>
      <c r="AG18" s="450"/>
      <c r="AH18" s="362" t="s">
        <v>16</v>
      </c>
      <c r="AI18" s="362"/>
      <c r="AJ18" s="362"/>
      <c r="AK18" s="362"/>
      <c r="AL18" s="362"/>
      <c r="AM18" s="362"/>
      <c r="AN18" s="362" t="s">
        <v>17</v>
      </c>
      <c r="AO18" s="362"/>
      <c r="AP18" s="362"/>
      <c r="AQ18" s="362"/>
      <c r="AR18" s="362"/>
      <c r="AS18" s="363"/>
      <c r="AT18" s="109" t="s">
        <v>67</v>
      </c>
      <c r="AU18" s="364" t="s">
        <v>18</v>
      </c>
      <c r="AV18" s="364"/>
      <c r="AW18" s="364"/>
      <c r="AX18" s="364"/>
      <c r="AY18" s="364"/>
      <c r="AZ18" s="364"/>
      <c r="BA18" s="110" t="s">
        <v>67</v>
      </c>
      <c r="BB18" s="421" t="s">
        <v>19</v>
      </c>
      <c r="BC18" s="362"/>
      <c r="BD18" s="362"/>
      <c r="BE18" s="362"/>
      <c r="BF18" s="362"/>
      <c r="BG18" s="362"/>
      <c r="BH18" s="362"/>
      <c r="BI18" s="362"/>
      <c r="BJ18" s="419" t="s">
        <v>20</v>
      </c>
      <c r="BK18" s="420"/>
      <c r="BL18" s="420"/>
      <c r="BM18" s="420"/>
      <c r="BN18" s="420"/>
      <c r="BO18" s="420"/>
      <c r="BP18" s="420"/>
      <c r="BQ18" s="421"/>
    </row>
    <row r="19" spans="1:69" ht="14.25" customHeight="1" x14ac:dyDescent="0.2">
      <c r="A19" s="321"/>
      <c r="B19" s="322"/>
      <c r="C19" s="66"/>
      <c r="D19" s="67"/>
      <c r="E19" s="76"/>
      <c r="F19" s="69"/>
      <c r="G19" s="69"/>
      <c r="H19" s="69"/>
      <c r="I19" s="69"/>
      <c r="J19" s="69"/>
      <c r="K19" s="69"/>
      <c r="L19" s="69"/>
      <c r="M19" s="69"/>
      <c r="N19" s="58"/>
      <c r="O19" s="111"/>
      <c r="P19" s="58"/>
      <c r="Q19" s="58"/>
      <c r="R19" s="58"/>
      <c r="S19" s="58"/>
      <c r="T19" s="58"/>
      <c r="U19" s="58"/>
      <c r="V19" s="58"/>
      <c r="W19" s="58"/>
      <c r="X19" s="58"/>
      <c r="Y19" s="58"/>
      <c r="Z19" s="58"/>
      <c r="AA19" s="58"/>
      <c r="AB19" s="60"/>
      <c r="AC19" s="58"/>
      <c r="AD19" s="451"/>
      <c r="AE19" s="452"/>
      <c r="AF19" s="452"/>
      <c r="AG19" s="452"/>
      <c r="AH19" s="112" t="s">
        <v>67</v>
      </c>
      <c r="AI19" s="422">
        <v>16</v>
      </c>
      <c r="AJ19" s="422"/>
      <c r="AK19" s="422"/>
      <c r="AL19" s="422"/>
      <c r="AM19" s="113" t="s">
        <v>67</v>
      </c>
      <c r="AN19" s="114" t="s">
        <v>67</v>
      </c>
      <c r="AO19" s="424">
        <v>2</v>
      </c>
      <c r="AP19" s="424"/>
      <c r="AQ19" s="424"/>
      <c r="AR19" s="424"/>
      <c r="AS19" s="115" t="s">
        <v>67</v>
      </c>
      <c r="AT19" s="426" t="s">
        <v>65</v>
      </c>
      <c r="AU19" s="427"/>
      <c r="AV19" s="427"/>
      <c r="AW19" s="427"/>
      <c r="AX19" s="427"/>
      <c r="AY19" s="430" t="s">
        <v>2</v>
      </c>
      <c r="AZ19" s="431"/>
      <c r="BA19" s="432"/>
      <c r="BB19" s="435" t="s">
        <v>30</v>
      </c>
      <c r="BC19" s="436"/>
      <c r="BD19" s="436"/>
      <c r="BE19" s="436"/>
      <c r="BF19" s="436"/>
      <c r="BG19" s="436"/>
      <c r="BH19" s="436"/>
      <c r="BI19" s="436"/>
      <c r="BJ19" s="437" t="s">
        <v>21</v>
      </c>
      <c r="BK19" s="438"/>
      <c r="BL19" s="438"/>
      <c r="BM19" s="438"/>
      <c r="BN19" s="438"/>
      <c r="BO19" s="438"/>
      <c r="BP19" s="438"/>
      <c r="BQ19" s="439"/>
    </row>
    <row r="20" spans="1:69" ht="12.75" customHeight="1" thickBot="1" x14ac:dyDescent="0.25">
      <c r="A20" s="321"/>
      <c r="B20" s="322"/>
      <c r="C20" s="66"/>
      <c r="D20" s="58"/>
      <c r="G20" s="58"/>
      <c r="I20" s="58"/>
      <c r="J20" s="58"/>
      <c r="K20" s="58"/>
      <c r="L20" s="58"/>
      <c r="M20" s="58"/>
      <c r="N20" s="58"/>
      <c r="O20" s="111"/>
      <c r="P20" s="58"/>
      <c r="Q20" s="58"/>
      <c r="R20" s="58"/>
      <c r="S20" s="58"/>
      <c r="T20" s="58"/>
      <c r="U20" s="58"/>
      <c r="V20" s="58"/>
      <c r="W20" s="58"/>
      <c r="X20" s="58"/>
      <c r="Y20" s="58"/>
      <c r="Z20" s="58"/>
      <c r="AA20" s="58"/>
      <c r="AB20" s="60"/>
      <c r="AC20" s="58"/>
      <c r="AD20" s="453"/>
      <c r="AE20" s="454"/>
      <c r="AF20" s="454"/>
      <c r="AG20" s="454"/>
      <c r="AH20" s="116"/>
      <c r="AI20" s="423"/>
      <c r="AJ20" s="423"/>
      <c r="AK20" s="423"/>
      <c r="AL20" s="423"/>
      <c r="AM20" s="117"/>
      <c r="AN20" s="118"/>
      <c r="AO20" s="425"/>
      <c r="AP20" s="425"/>
      <c r="AQ20" s="425"/>
      <c r="AR20" s="425"/>
      <c r="AS20" s="119"/>
      <c r="AT20" s="428"/>
      <c r="AU20" s="429"/>
      <c r="AV20" s="429"/>
      <c r="AW20" s="429"/>
      <c r="AX20" s="429"/>
      <c r="AY20" s="433"/>
      <c r="AZ20" s="433"/>
      <c r="BA20" s="434"/>
      <c r="BB20" s="435"/>
      <c r="BC20" s="436"/>
      <c r="BD20" s="436"/>
      <c r="BE20" s="436"/>
      <c r="BF20" s="436"/>
      <c r="BG20" s="436"/>
      <c r="BH20" s="436"/>
      <c r="BI20" s="436"/>
      <c r="BJ20" s="440"/>
      <c r="BK20" s="441"/>
      <c r="BL20" s="441"/>
      <c r="BM20" s="441"/>
      <c r="BN20" s="441"/>
      <c r="BO20" s="441"/>
      <c r="BP20" s="441"/>
      <c r="BQ20" s="442"/>
    </row>
    <row r="21" spans="1:69" ht="7.5" customHeight="1" x14ac:dyDescent="0.2">
      <c r="A21" s="321"/>
      <c r="B21" s="322"/>
      <c r="C21" s="66"/>
      <c r="D21" s="58"/>
      <c r="E21" s="76"/>
      <c r="G21" s="58"/>
      <c r="I21" s="58"/>
      <c r="J21" s="58"/>
      <c r="K21" s="58"/>
      <c r="L21" s="58"/>
      <c r="M21" s="58"/>
      <c r="N21" s="58"/>
      <c r="O21" s="58"/>
      <c r="P21" s="58"/>
      <c r="Q21" s="58"/>
      <c r="R21" s="58"/>
      <c r="S21" s="58"/>
      <c r="T21" s="58"/>
      <c r="U21" s="58"/>
      <c r="V21" s="58"/>
      <c r="W21" s="58"/>
      <c r="X21" s="58"/>
      <c r="Y21" s="58"/>
      <c r="Z21" s="58"/>
      <c r="AA21" s="58"/>
      <c r="AB21" s="60"/>
      <c r="AC21" s="58"/>
      <c r="AD21" s="120"/>
      <c r="AE21" s="447" t="s">
        <v>60</v>
      </c>
      <c r="AF21" s="447"/>
      <c r="AG21" s="447"/>
      <c r="AH21" s="447"/>
      <c r="AI21" s="447"/>
      <c r="AJ21" s="447"/>
      <c r="AK21" s="447"/>
      <c r="AL21" s="447"/>
      <c r="AM21" s="447"/>
      <c r="AN21" s="447"/>
      <c r="AO21" s="447"/>
      <c r="AP21" s="447"/>
      <c r="AQ21" s="447"/>
      <c r="AR21" s="447"/>
      <c r="AS21" s="121"/>
      <c r="AT21" s="448">
        <v>1</v>
      </c>
      <c r="AU21" s="444"/>
      <c r="AV21" s="122" t="s">
        <v>67</v>
      </c>
      <c r="AW21" s="123"/>
      <c r="AX21" s="124"/>
      <c r="AY21" s="125" t="s">
        <v>7</v>
      </c>
      <c r="AZ21" s="126"/>
      <c r="BA21" s="123" t="s">
        <v>8</v>
      </c>
      <c r="BB21" s="127"/>
      <c r="BC21" s="128" t="s">
        <v>9</v>
      </c>
      <c r="BD21" s="123"/>
      <c r="BE21" s="125" t="s">
        <v>6</v>
      </c>
      <c r="BF21" s="126"/>
      <c r="BG21" s="123" t="s">
        <v>7</v>
      </c>
      <c r="BH21" s="127"/>
      <c r="BI21" s="128" t="s">
        <v>10</v>
      </c>
      <c r="BJ21" s="123"/>
      <c r="BK21" s="125" t="s">
        <v>9</v>
      </c>
      <c r="BL21" s="126"/>
      <c r="BM21" s="123" t="s">
        <v>6</v>
      </c>
      <c r="BN21" s="127"/>
      <c r="BO21" s="128" t="s">
        <v>7</v>
      </c>
      <c r="BP21" s="129" t="s">
        <v>68</v>
      </c>
      <c r="BQ21" s="125" t="s">
        <v>11</v>
      </c>
    </row>
    <row r="22" spans="1:69" ht="15.75" customHeight="1" thickBot="1" x14ac:dyDescent="0.25">
      <c r="A22" s="323"/>
      <c r="B22" s="324"/>
      <c r="C22" s="130"/>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2"/>
      <c r="AC22" s="58"/>
      <c r="AD22" s="133"/>
      <c r="AE22" s="418"/>
      <c r="AF22" s="418"/>
      <c r="AG22" s="418"/>
      <c r="AH22" s="418"/>
      <c r="AI22" s="418"/>
      <c r="AJ22" s="418"/>
      <c r="AK22" s="418"/>
      <c r="AL22" s="418"/>
      <c r="AM22" s="418"/>
      <c r="AN22" s="418"/>
      <c r="AO22" s="418"/>
      <c r="AP22" s="418"/>
      <c r="AQ22" s="418"/>
      <c r="AR22" s="418"/>
      <c r="AS22" s="134"/>
      <c r="AT22" s="448"/>
      <c r="AU22" s="444"/>
      <c r="AV22" s="66"/>
      <c r="AW22" s="58"/>
      <c r="AX22" s="339" t="str">
        <f>入力!$O32</f>
        <v/>
      </c>
      <c r="AY22" s="340" t="s">
        <v>202</v>
      </c>
      <c r="AZ22" s="457" t="str">
        <f>入力!$P32</f>
        <v/>
      </c>
      <c r="BA22" s="456" t="s">
        <v>202</v>
      </c>
      <c r="BB22" s="455" t="str">
        <f>入力!$Q32</f>
        <v/>
      </c>
      <c r="BC22" s="456" t="s">
        <v>202</v>
      </c>
      <c r="BD22" s="455" t="str">
        <f>入力!$R32</f>
        <v/>
      </c>
      <c r="BE22" s="340" t="s">
        <v>202</v>
      </c>
      <c r="BF22" s="457" t="str">
        <f>入力!$S32</f>
        <v/>
      </c>
      <c r="BG22" s="456" t="s">
        <v>202</v>
      </c>
      <c r="BH22" s="455" t="str">
        <f>入力!$T32</f>
        <v/>
      </c>
      <c r="BI22" s="456" t="s">
        <v>202</v>
      </c>
      <c r="BJ22" s="455" t="str">
        <f>入力!$U32</f>
        <v/>
      </c>
      <c r="BK22" s="340">
        <v>0</v>
      </c>
      <c r="BL22" s="457" t="str">
        <f>入力!$V32</f>
        <v/>
      </c>
      <c r="BM22" s="456">
        <v>0</v>
      </c>
      <c r="BN22" s="455" t="str">
        <f>入力!$W32</f>
        <v/>
      </c>
      <c r="BO22" s="456">
        <v>0</v>
      </c>
      <c r="BP22" s="54" t="str">
        <f>入力!$X32</f>
        <v/>
      </c>
      <c r="BQ22" s="135"/>
    </row>
    <row r="23" spans="1:69" ht="11.25" customHeight="1" x14ac:dyDescent="0.2">
      <c r="A23" s="286" t="s">
        <v>4</v>
      </c>
      <c r="B23" s="287"/>
      <c r="C23" s="287"/>
      <c r="D23" s="287"/>
      <c r="E23" s="287"/>
      <c r="F23" s="287"/>
      <c r="G23" s="288"/>
      <c r="H23" s="286" t="s">
        <v>5</v>
      </c>
      <c r="I23" s="287"/>
      <c r="J23" s="287"/>
      <c r="K23" s="287"/>
      <c r="L23" s="287"/>
      <c r="M23" s="287"/>
      <c r="N23" s="287"/>
      <c r="O23" s="287"/>
      <c r="P23" s="287"/>
      <c r="Q23" s="287"/>
      <c r="R23" s="288"/>
      <c r="S23" s="287" t="s">
        <v>81</v>
      </c>
      <c r="T23" s="287"/>
      <c r="U23" s="287"/>
      <c r="V23" s="287"/>
      <c r="W23" s="287"/>
      <c r="X23" s="287"/>
      <c r="Y23" s="287"/>
      <c r="Z23" s="287"/>
      <c r="AA23" s="287"/>
      <c r="AB23" s="288"/>
      <c r="AD23" s="346" t="s">
        <v>82</v>
      </c>
      <c r="AE23" s="296"/>
      <c r="AF23" s="296"/>
      <c r="AG23" s="296"/>
      <c r="AH23" s="296"/>
      <c r="AI23" s="296"/>
      <c r="AJ23" s="296"/>
      <c r="AK23" s="296"/>
      <c r="AL23" s="296"/>
      <c r="AM23" s="296"/>
      <c r="AN23" s="296"/>
      <c r="AO23" s="296"/>
      <c r="AP23" s="296"/>
      <c r="AQ23" s="296"/>
      <c r="AR23" s="296"/>
      <c r="AS23" s="296"/>
      <c r="AT23" s="368">
        <v>2</v>
      </c>
      <c r="AU23" s="369"/>
      <c r="AV23" s="136" t="s">
        <v>68</v>
      </c>
      <c r="AW23" s="137"/>
      <c r="AX23" s="466" t="str">
        <f>入力!$O37</f>
        <v/>
      </c>
      <c r="AY23" s="464" t="s">
        <v>202</v>
      </c>
      <c r="AZ23" s="458" t="str">
        <f>入力!$P37</f>
        <v/>
      </c>
      <c r="BA23" s="459" t="s">
        <v>202</v>
      </c>
      <c r="BB23" s="462" t="str">
        <f>入力!$Q37</f>
        <v/>
      </c>
      <c r="BC23" s="459" t="s">
        <v>202</v>
      </c>
      <c r="BD23" s="462" t="str">
        <f>入力!$R37</f>
        <v/>
      </c>
      <c r="BE23" s="464" t="s">
        <v>202</v>
      </c>
      <c r="BF23" s="458" t="str">
        <f>入力!$S37</f>
        <v/>
      </c>
      <c r="BG23" s="459" t="s">
        <v>202</v>
      </c>
      <c r="BH23" s="462" t="str">
        <f>入力!$T37</f>
        <v/>
      </c>
      <c r="BI23" s="459" t="s">
        <v>202</v>
      </c>
      <c r="BJ23" s="462" t="str">
        <f>入力!$U37</f>
        <v/>
      </c>
      <c r="BK23" s="464">
        <v>0</v>
      </c>
      <c r="BL23" s="458" t="str">
        <f>入力!$V37</f>
        <v/>
      </c>
      <c r="BM23" s="459">
        <v>0</v>
      </c>
      <c r="BN23" s="462" t="str">
        <f>入力!$W37</f>
        <v/>
      </c>
      <c r="BO23" s="459">
        <v>0</v>
      </c>
      <c r="BP23" s="501" t="str">
        <f>入力!$X37</f>
        <v/>
      </c>
      <c r="BQ23" s="138"/>
    </row>
    <row r="24" spans="1:69" ht="11.25" customHeight="1" x14ac:dyDescent="0.2">
      <c r="A24" s="292"/>
      <c r="B24" s="293"/>
      <c r="C24" s="293"/>
      <c r="D24" s="293"/>
      <c r="E24" s="293"/>
      <c r="F24" s="293"/>
      <c r="G24" s="294"/>
      <c r="H24" s="292"/>
      <c r="I24" s="293"/>
      <c r="J24" s="293"/>
      <c r="K24" s="293"/>
      <c r="L24" s="293"/>
      <c r="M24" s="293"/>
      <c r="N24" s="293"/>
      <c r="O24" s="293"/>
      <c r="P24" s="293"/>
      <c r="Q24" s="293"/>
      <c r="R24" s="294"/>
      <c r="S24" s="293"/>
      <c r="T24" s="293"/>
      <c r="U24" s="293"/>
      <c r="V24" s="293"/>
      <c r="W24" s="293"/>
      <c r="X24" s="293"/>
      <c r="Y24" s="293"/>
      <c r="Z24" s="293"/>
      <c r="AA24" s="293"/>
      <c r="AB24" s="294"/>
      <c r="AD24" s="347"/>
      <c r="AE24" s="293"/>
      <c r="AF24" s="293"/>
      <c r="AG24" s="293"/>
      <c r="AH24" s="293"/>
      <c r="AI24" s="293"/>
      <c r="AJ24" s="293"/>
      <c r="AK24" s="293"/>
      <c r="AL24" s="293"/>
      <c r="AM24" s="293"/>
      <c r="AN24" s="293"/>
      <c r="AO24" s="293"/>
      <c r="AP24" s="293"/>
      <c r="AQ24" s="293"/>
      <c r="AR24" s="293"/>
      <c r="AS24" s="293"/>
      <c r="AT24" s="360"/>
      <c r="AU24" s="361"/>
      <c r="AV24" s="130"/>
      <c r="AW24" s="131"/>
      <c r="AX24" s="467">
        <v>0</v>
      </c>
      <c r="AY24" s="465" t="s">
        <v>202</v>
      </c>
      <c r="AZ24" s="460" t="s">
        <v>202</v>
      </c>
      <c r="BA24" s="461" t="s">
        <v>202</v>
      </c>
      <c r="BB24" s="463" t="s">
        <v>202</v>
      </c>
      <c r="BC24" s="461" t="s">
        <v>202</v>
      </c>
      <c r="BD24" s="463" t="s">
        <v>202</v>
      </c>
      <c r="BE24" s="465" t="s">
        <v>202</v>
      </c>
      <c r="BF24" s="460" t="s">
        <v>202</v>
      </c>
      <c r="BG24" s="461" t="s">
        <v>202</v>
      </c>
      <c r="BH24" s="463" t="s">
        <v>202</v>
      </c>
      <c r="BI24" s="461" t="s">
        <v>202</v>
      </c>
      <c r="BJ24" s="463" t="s">
        <v>202</v>
      </c>
      <c r="BK24" s="465">
        <v>0</v>
      </c>
      <c r="BL24" s="460" t="s">
        <v>202</v>
      </c>
      <c r="BM24" s="461">
        <v>0</v>
      </c>
      <c r="BN24" s="463" t="s">
        <v>202</v>
      </c>
      <c r="BO24" s="461">
        <v>0</v>
      </c>
      <c r="BP24" s="502" t="s">
        <v>202</v>
      </c>
      <c r="BQ24" s="139"/>
    </row>
    <row r="25" spans="1:69" ht="13.5" customHeight="1" x14ac:dyDescent="0.2">
      <c r="A25" s="298" t="s">
        <v>31</v>
      </c>
      <c r="B25" s="299"/>
      <c r="C25" s="299"/>
      <c r="D25" s="299"/>
      <c r="E25" s="299"/>
      <c r="F25" s="299"/>
      <c r="G25" s="300"/>
      <c r="H25" s="304">
        <v>11</v>
      </c>
      <c r="I25" s="140" t="s">
        <v>73</v>
      </c>
      <c r="J25" s="141" t="s">
        <v>8</v>
      </c>
      <c r="K25" s="142" t="s">
        <v>9</v>
      </c>
      <c r="L25" s="143" t="s">
        <v>6</v>
      </c>
      <c r="M25" s="141" t="s">
        <v>7</v>
      </c>
      <c r="N25" s="142" t="s">
        <v>10</v>
      </c>
      <c r="O25" s="143" t="s">
        <v>9</v>
      </c>
      <c r="P25" s="141" t="s">
        <v>6</v>
      </c>
      <c r="Q25" s="142" t="s">
        <v>7</v>
      </c>
      <c r="R25" s="143" t="s">
        <v>11</v>
      </c>
      <c r="S25" s="143" t="s">
        <v>69</v>
      </c>
      <c r="T25" s="141" t="s">
        <v>8</v>
      </c>
      <c r="U25" s="142" t="s">
        <v>9</v>
      </c>
      <c r="V25" s="143" t="s">
        <v>6</v>
      </c>
      <c r="W25" s="141" t="s">
        <v>7</v>
      </c>
      <c r="X25" s="142" t="s">
        <v>10</v>
      </c>
      <c r="Y25" s="143" t="s">
        <v>9</v>
      </c>
      <c r="Z25" s="141" t="s">
        <v>6</v>
      </c>
      <c r="AA25" s="142" t="s">
        <v>7</v>
      </c>
      <c r="AB25" s="143" t="s">
        <v>11</v>
      </c>
      <c r="AD25" s="348" t="s">
        <v>83</v>
      </c>
      <c r="AE25" s="287"/>
      <c r="AF25" s="287"/>
      <c r="AG25" s="287"/>
      <c r="AH25" s="287"/>
      <c r="AI25" s="287"/>
      <c r="AJ25" s="287"/>
      <c r="AK25" s="287"/>
      <c r="AL25" s="287"/>
      <c r="AM25" s="287"/>
      <c r="AN25" s="287"/>
      <c r="AO25" s="287"/>
      <c r="AP25" s="287"/>
      <c r="AQ25" s="287"/>
      <c r="AR25" s="287"/>
      <c r="AS25" s="287"/>
      <c r="AT25" s="358">
        <v>3</v>
      </c>
      <c r="AU25" s="359"/>
      <c r="AV25" s="144" t="s">
        <v>68</v>
      </c>
      <c r="AW25" s="57"/>
      <c r="AX25" s="503" t="str">
        <f>入力!$O38</f>
        <v/>
      </c>
      <c r="AY25" s="504" t="s">
        <v>202</v>
      </c>
      <c r="AZ25" s="507" t="str">
        <f>入力!$P38</f>
        <v/>
      </c>
      <c r="BA25" s="508" t="s">
        <v>202</v>
      </c>
      <c r="BB25" s="511" t="str">
        <f>入力!$Q38</f>
        <v/>
      </c>
      <c r="BC25" s="508" t="s">
        <v>202</v>
      </c>
      <c r="BD25" s="511" t="str">
        <f>入力!$R38</f>
        <v/>
      </c>
      <c r="BE25" s="504" t="s">
        <v>202</v>
      </c>
      <c r="BF25" s="507" t="str">
        <f>入力!$S38</f>
        <v/>
      </c>
      <c r="BG25" s="508" t="s">
        <v>202</v>
      </c>
      <c r="BH25" s="511" t="str">
        <f>入力!$T38</f>
        <v/>
      </c>
      <c r="BI25" s="508" t="s">
        <v>202</v>
      </c>
      <c r="BJ25" s="511" t="str">
        <f>入力!$U38</f>
        <v/>
      </c>
      <c r="BK25" s="504">
        <v>0</v>
      </c>
      <c r="BL25" s="507" t="str">
        <f>入力!$V38</f>
        <v/>
      </c>
      <c r="BM25" s="508">
        <v>0</v>
      </c>
      <c r="BN25" s="511" t="str">
        <f>入力!$W38</f>
        <v/>
      </c>
      <c r="BO25" s="508">
        <v>0</v>
      </c>
      <c r="BP25" s="513" t="str">
        <f>入力!$X38</f>
        <v/>
      </c>
      <c r="BQ25" s="145"/>
    </row>
    <row r="26" spans="1:69" ht="11.25" customHeight="1" x14ac:dyDescent="0.2">
      <c r="A26" s="301"/>
      <c r="B26" s="302"/>
      <c r="C26" s="302"/>
      <c r="D26" s="302"/>
      <c r="E26" s="302"/>
      <c r="F26" s="302"/>
      <c r="G26" s="303"/>
      <c r="H26" s="305"/>
      <c r="I26" s="310" t="str">
        <f>入力!$O$32</f>
        <v/>
      </c>
      <c r="J26" s="312" t="str">
        <f>入力!$P$32</f>
        <v/>
      </c>
      <c r="K26" s="314" t="str">
        <f>入力!$Q$32</f>
        <v/>
      </c>
      <c r="L26" s="310" t="str">
        <f>入力!$R$32</f>
        <v/>
      </c>
      <c r="M26" s="312" t="str">
        <f>入力!$S$32</f>
        <v/>
      </c>
      <c r="N26" s="314" t="str">
        <f>入力!$T$32</f>
        <v/>
      </c>
      <c r="O26" s="310" t="str">
        <f>入力!$U$32</f>
        <v/>
      </c>
      <c r="P26" s="312" t="str">
        <f>入力!$V$32</f>
        <v/>
      </c>
      <c r="Q26" s="314" t="str">
        <f>入力!$W$32</f>
        <v/>
      </c>
      <c r="R26" s="310" t="str">
        <f>入力!$X$32</f>
        <v/>
      </c>
      <c r="S26" s="310" t="str">
        <f>入力!$O$37</f>
        <v/>
      </c>
      <c r="T26" s="312" t="str">
        <f>入力!$P$37</f>
        <v/>
      </c>
      <c r="U26" s="314" t="str">
        <f>入力!$Q$37</f>
        <v/>
      </c>
      <c r="V26" s="310" t="str">
        <f>入力!$R$37</f>
        <v/>
      </c>
      <c r="W26" s="312" t="str">
        <f>入力!$S$37</f>
        <v/>
      </c>
      <c r="X26" s="314" t="str">
        <f>入力!$T$37</f>
        <v/>
      </c>
      <c r="Y26" s="310" t="str">
        <f>入力!$U$37</f>
        <v/>
      </c>
      <c r="Z26" s="312" t="str">
        <f>入力!$V$37</f>
        <v/>
      </c>
      <c r="AA26" s="314" t="str">
        <f>入力!$W$37</f>
        <v/>
      </c>
      <c r="AB26" s="310" t="str">
        <f>入力!$X$37</f>
        <v/>
      </c>
      <c r="AD26" s="347"/>
      <c r="AE26" s="293"/>
      <c r="AF26" s="293"/>
      <c r="AG26" s="293"/>
      <c r="AH26" s="293"/>
      <c r="AI26" s="293"/>
      <c r="AJ26" s="293"/>
      <c r="AK26" s="293"/>
      <c r="AL26" s="293"/>
      <c r="AM26" s="293"/>
      <c r="AN26" s="293"/>
      <c r="AO26" s="293"/>
      <c r="AP26" s="293"/>
      <c r="AQ26" s="293"/>
      <c r="AR26" s="293"/>
      <c r="AS26" s="293"/>
      <c r="AT26" s="360"/>
      <c r="AU26" s="361"/>
      <c r="AV26" s="130"/>
      <c r="AW26" s="131"/>
      <c r="AX26" s="505">
        <v>0</v>
      </c>
      <c r="AY26" s="506">
        <v>0</v>
      </c>
      <c r="AZ26" s="509">
        <v>0</v>
      </c>
      <c r="BA26" s="510">
        <v>0</v>
      </c>
      <c r="BB26" s="512">
        <v>0</v>
      </c>
      <c r="BC26" s="510">
        <v>0</v>
      </c>
      <c r="BD26" s="512">
        <v>0</v>
      </c>
      <c r="BE26" s="506">
        <v>0</v>
      </c>
      <c r="BF26" s="509">
        <v>0</v>
      </c>
      <c r="BG26" s="510">
        <v>0</v>
      </c>
      <c r="BH26" s="512">
        <v>0</v>
      </c>
      <c r="BI26" s="510">
        <v>0</v>
      </c>
      <c r="BJ26" s="512">
        <v>0</v>
      </c>
      <c r="BK26" s="506">
        <v>0</v>
      </c>
      <c r="BL26" s="509">
        <v>0</v>
      </c>
      <c r="BM26" s="510">
        <v>0</v>
      </c>
      <c r="BN26" s="512">
        <v>0</v>
      </c>
      <c r="BO26" s="510">
        <v>0</v>
      </c>
      <c r="BP26" s="514">
        <v>0</v>
      </c>
      <c r="BQ26" s="139"/>
    </row>
    <row r="27" spans="1:69" ht="11.25" customHeight="1" x14ac:dyDescent="0.2">
      <c r="A27" s="385"/>
      <c r="B27" s="386"/>
      <c r="C27" s="386"/>
      <c r="D27" s="386"/>
      <c r="E27" s="386"/>
      <c r="F27" s="386"/>
      <c r="G27" s="387"/>
      <c r="H27" s="379"/>
      <c r="I27" s="311"/>
      <c r="J27" s="313"/>
      <c r="K27" s="315"/>
      <c r="L27" s="311"/>
      <c r="M27" s="313"/>
      <c r="N27" s="315"/>
      <c r="O27" s="311"/>
      <c r="P27" s="313"/>
      <c r="Q27" s="315"/>
      <c r="R27" s="311"/>
      <c r="S27" s="311"/>
      <c r="T27" s="313"/>
      <c r="U27" s="315"/>
      <c r="V27" s="311"/>
      <c r="W27" s="313"/>
      <c r="X27" s="315"/>
      <c r="Y27" s="311"/>
      <c r="Z27" s="313"/>
      <c r="AA27" s="315"/>
      <c r="AB27" s="311"/>
      <c r="AD27" s="348" t="s">
        <v>84</v>
      </c>
      <c r="AE27" s="287"/>
      <c r="AF27" s="287"/>
      <c r="AG27" s="287"/>
      <c r="AH27" s="287"/>
      <c r="AI27" s="287"/>
      <c r="AJ27" s="287"/>
      <c r="AK27" s="287"/>
      <c r="AL27" s="287"/>
      <c r="AM27" s="287"/>
      <c r="AN27" s="287"/>
      <c r="AO27" s="287"/>
      <c r="AP27" s="287"/>
      <c r="AQ27" s="287"/>
      <c r="AR27" s="287"/>
      <c r="AS27" s="287"/>
      <c r="AT27" s="443">
        <v>4</v>
      </c>
      <c r="AU27" s="444"/>
      <c r="AV27" s="122" t="s">
        <v>68</v>
      </c>
      <c r="AW27" s="58"/>
      <c r="AX27" s="503" t="str">
        <f>入力!$O39</f>
        <v/>
      </c>
      <c r="AY27" s="504" t="s">
        <v>202</v>
      </c>
      <c r="AZ27" s="507" t="str">
        <f>入力!$P39</f>
        <v/>
      </c>
      <c r="BA27" s="508" t="s">
        <v>202</v>
      </c>
      <c r="BB27" s="511" t="str">
        <f>入力!$Q39</f>
        <v/>
      </c>
      <c r="BC27" s="508" t="s">
        <v>202</v>
      </c>
      <c r="BD27" s="511" t="str">
        <f>入力!$R39</f>
        <v/>
      </c>
      <c r="BE27" s="504" t="s">
        <v>202</v>
      </c>
      <c r="BF27" s="507" t="str">
        <f>入力!$S39</f>
        <v/>
      </c>
      <c r="BG27" s="508" t="s">
        <v>202</v>
      </c>
      <c r="BH27" s="511" t="str">
        <f>入力!$T39</f>
        <v/>
      </c>
      <c r="BI27" s="508" t="s">
        <v>202</v>
      </c>
      <c r="BJ27" s="511" t="str">
        <f>入力!$U39</f>
        <v/>
      </c>
      <c r="BK27" s="504">
        <v>0</v>
      </c>
      <c r="BL27" s="507" t="str">
        <f>入力!$V39</f>
        <v/>
      </c>
      <c r="BM27" s="508">
        <v>0</v>
      </c>
      <c r="BN27" s="511" t="str">
        <f>入力!$W39</f>
        <v/>
      </c>
      <c r="BO27" s="508">
        <v>0</v>
      </c>
      <c r="BP27" s="513" t="str">
        <f>入力!$X39</f>
        <v/>
      </c>
      <c r="BQ27" s="145"/>
    </row>
    <row r="28" spans="1:69" ht="11.25" customHeight="1" thickBot="1" x14ac:dyDescent="0.25">
      <c r="A28" s="497" t="s">
        <v>0</v>
      </c>
      <c r="B28" s="498"/>
      <c r="C28" s="370" t="s">
        <v>43</v>
      </c>
      <c r="D28" s="371"/>
      <c r="E28" s="371"/>
      <c r="F28" s="371"/>
      <c r="G28" s="372"/>
      <c r="H28" s="304">
        <v>12</v>
      </c>
      <c r="I28" s="146" t="s">
        <v>67</v>
      </c>
      <c r="J28" s="147"/>
      <c r="K28" s="148"/>
      <c r="L28" s="149"/>
      <c r="M28" s="147"/>
      <c r="N28" s="148"/>
      <c r="O28" s="149"/>
      <c r="P28" s="147"/>
      <c r="Q28" s="148"/>
      <c r="R28" s="150" t="s">
        <v>68</v>
      </c>
      <c r="S28" s="306"/>
      <c r="T28" s="306"/>
      <c r="U28" s="306"/>
      <c r="V28" s="306"/>
      <c r="W28" s="306"/>
      <c r="X28" s="306"/>
      <c r="Y28" s="306"/>
      <c r="Z28" s="306"/>
      <c r="AA28" s="306"/>
      <c r="AB28" s="307"/>
      <c r="AD28" s="414"/>
      <c r="AE28" s="415"/>
      <c r="AF28" s="415"/>
      <c r="AG28" s="415"/>
      <c r="AH28" s="415"/>
      <c r="AI28" s="415"/>
      <c r="AJ28" s="415"/>
      <c r="AK28" s="415"/>
      <c r="AL28" s="415"/>
      <c r="AM28" s="415"/>
      <c r="AN28" s="415"/>
      <c r="AO28" s="415"/>
      <c r="AP28" s="415"/>
      <c r="AQ28" s="415"/>
      <c r="AR28" s="415"/>
      <c r="AS28" s="415"/>
      <c r="AT28" s="445"/>
      <c r="AU28" s="446"/>
      <c r="AV28" s="151"/>
      <c r="AW28" s="152"/>
      <c r="AX28" s="520">
        <v>0</v>
      </c>
      <c r="AY28" s="517" t="s">
        <v>202</v>
      </c>
      <c r="AZ28" s="518" t="s">
        <v>202</v>
      </c>
      <c r="BA28" s="516" t="s">
        <v>202</v>
      </c>
      <c r="BB28" s="515" t="s">
        <v>202</v>
      </c>
      <c r="BC28" s="516" t="s">
        <v>202</v>
      </c>
      <c r="BD28" s="515" t="s">
        <v>202</v>
      </c>
      <c r="BE28" s="517" t="s">
        <v>202</v>
      </c>
      <c r="BF28" s="518" t="s">
        <v>202</v>
      </c>
      <c r="BG28" s="516" t="s">
        <v>202</v>
      </c>
      <c r="BH28" s="515" t="s">
        <v>202</v>
      </c>
      <c r="BI28" s="516" t="s">
        <v>202</v>
      </c>
      <c r="BJ28" s="515" t="s">
        <v>202</v>
      </c>
      <c r="BK28" s="517">
        <v>0</v>
      </c>
      <c r="BL28" s="518" t="s">
        <v>202</v>
      </c>
      <c r="BM28" s="516">
        <v>0</v>
      </c>
      <c r="BN28" s="515" t="s">
        <v>202</v>
      </c>
      <c r="BO28" s="516">
        <v>0</v>
      </c>
      <c r="BP28" s="519" t="s">
        <v>202</v>
      </c>
      <c r="BQ28" s="153"/>
    </row>
    <row r="29" spans="1:69" ht="11.25" customHeight="1" x14ac:dyDescent="0.15">
      <c r="A29" s="395"/>
      <c r="B29" s="396"/>
      <c r="C29" s="373"/>
      <c r="D29" s="374"/>
      <c r="E29" s="374"/>
      <c r="F29" s="374"/>
      <c r="G29" s="375"/>
      <c r="H29" s="305"/>
      <c r="I29" s="310" t="str">
        <f>入力!$O$33</f>
        <v/>
      </c>
      <c r="J29" s="312" t="str">
        <f>入力!$P$33</f>
        <v/>
      </c>
      <c r="K29" s="314" t="str">
        <f>入力!$Q$33</f>
        <v/>
      </c>
      <c r="L29" s="310" t="str">
        <f>入力!$R$33</f>
        <v/>
      </c>
      <c r="M29" s="312" t="str">
        <f>入力!$S$33</f>
        <v/>
      </c>
      <c r="N29" s="314" t="str">
        <f>入力!$T$33</f>
        <v/>
      </c>
      <c r="O29" s="310" t="str">
        <f>入力!$U$33</f>
        <v/>
      </c>
      <c r="P29" s="312" t="str">
        <f>入力!$V$33</f>
        <v/>
      </c>
      <c r="Q29" s="314" t="str">
        <f>入力!$W$33</f>
        <v/>
      </c>
      <c r="R29" s="310" t="str">
        <f>入力!$X$33</f>
        <v/>
      </c>
      <c r="S29" s="308"/>
      <c r="T29" s="308"/>
      <c r="U29" s="308"/>
      <c r="V29" s="308"/>
      <c r="W29" s="308"/>
      <c r="X29" s="308"/>
      <c r="Y29" s="308"/>
      <c r="Z29" s="308"/>
      <c r="AA29" s="308"/>
      <c r="AB29" s="309"/>
      <c r="AD29" s="154"/>
      <c r="AE29" s="416" t="s">
        <v>87</v>
      </c>
      <c r="AF29" s="416"/>
      <c r="AG29" s="416"/>
      <c r="AH29" s="416"/>
      <c r="AI29" s="416"/>
      <c r="AJ29" s="416"/>
      <c r="AK29" s="416"/>
      <c r="AL29" s="416"/>
      <c r="AM29" s="416"/>
      <c r="AN29" s="416"/>
      <c r="AO29" s="416"/>
      <c r="AP29" s="416"/>
      <c r="AQ29" s="416"/>
      <c r="AR29" s="416"/>
      <c r="AS29" s="416"/>
      <c r="AT29" s="155"/>
      <c r="AU29" s="156"/>
      <c r="AV29" s="295" t="s">
        <v>205</v>
      </c>
      <c r="AW29" s="296"/>
      <c r="AX29" s="296"/>
      <c r="AY29" s="296"/>
      <c r="AZ29" s="296"/>
      <c r="BA29" s="296"/>
      <c r="BB29" s="296"/>
      <c r="BC29" s="296"/>
      <c r="BD29" s="296"/>
      <c r="BE29" s="297"/>
      <c r="BF29" s="274" t="s">
        <v>66</v>
      </c>
      <c r="BG29" s="64" t="s">
        <v>67</v>
      </c>
      <c r="BH29" s="58"/>
      <c r="BI29" s="58"/>
      <c r="BJ29" s="58"/>
      <c r="BK29" s="58"/>
      <c r="BL29" s="58"/>
      <c r="BM29" s="58"/>
      <c r="BN29" s="58"/>
      <c r="BO29" s="58"/>
      <c r="BP29" s="58"/>
      <c r="BQ29" s="157" t="s">
        <v>67</v>
      </c>
    </row>
    <row r="30" spans="1:69" ht="11.25" customHeight="1" x14ac:dyDescent="0.2">
      <c r="A30" s="395"/>
      <c r="B30" s="396"/>
      <c r="C30" s="376"/>
      <c r="D30" s="377"/>
      <c r="E30" s="377"/>
      <c r="F30" s="377"/>
      <c r="G30" s="378"/>
      <c r="H30" s="379"/>
      <c r="I30" s="311"/>
      <c r="J30" s="313"/>
      <c r="K30" s="315"/>
      <c r="L30" s="311"/>
      <c r="M30" s="313"/>
      <c r="N30" s="315"/>
      <c r="O30" s="311"/>
      <c r="P30" s="313"/>
      <c r="Q30" s="315"/>
      <c r="R30" s="311"/>
      <c r="S30" s="493"/>
      <c r="T30" s="493"/>
      <c r="U30" s="493"/>
      <c r="V30" s="493"/>
      <c r="W30" s="493"/>
      <c r="X30" s="493"/>
      <c r="Y30" s="493"/>
      <c r="Z30" s="493"/>
      <c r="AA30" s="493"/>
      <c r="AB30" s="494"/>
      <c r="AD30" s="158"/>
      <c r="AE30" s="417"/>
      <c r="AF30" s="417"/>
      <c r="AG30" s="417"/>
      <c r="AH30" s="417"/>
      <c r="AI30" s="417"/>
      <c r="AJ30" s="417"/>
      <c r="AK30" s="417"/>
      <c r="AL30" s="417"/>
      <c r="AM30" s="417"/>
      <c r="AN30" s="417"/>
      <c r="AO30" s="417"/>
      <c r="AP30" s="417"/>
      <c r="AQ30" s="417"/>
      <c r="AR30" s="417"/>
      <c r="AS30" s="417"/>
      <c r="AT30" s="84"/>
      <c r="AU30" s="159"/>
      <c r="AV30" s="289"/>
      <c r="AW30" s="290"/>
      <c r="AX30" s="290"/>
      <c r="AY30" s="290"/>
      <c r="AZ30" s="290"/>
      <c r="BA30" s="290"/>
      <c r="BB30" s="290"/>
      <c r="BC30" s="290"/>
      <c r="BD30" s="290"/>
      <c r="BE30" s="291"/>
      <c r="BF30" s="275"/>
      <c r="BG30" s="84"/>
      <c r="BH30" s="61"/>
      <c r="BI30" s="57"/>
      <c r="BJ30" s="57"/>
      <c r="BK30" s="57"/>
      <c r="BL30" s="57"/>
      <c r="BM30" s="57"/>
      <c r="BN30" s="57"/>
      <c r="BO30" s="57"/>
      <c r="BP30" s="62"/>
      <c r="BQ30" s="60"/>
    </row>
    <row r="31" spans="1:69" ht="11.25" customHeight="1" x14ac:dyDescent="0.2">
      <c r="A31" s="395"/>
      <c r="B31" s="396"/>
      <c r="C31" s="298" t="s">
        <v>3</v>
      </c>
      <c r="D31" s="299"/>
      <c r="E31" s="299"/>
      <c r="F31" s="299"/>
      <c r="G31" s="300"/>
      <c r="H31" s="304">
        <v>13</v>
      </c>
      <c r="I31" s="160" t="s">
        <v>67</v>
      </c>
      <c r="J31" s="147"/>
      <c r="K31" s="148"/>
      <c r="L31" s="149"/>
      <c r="M31" s="147"/>
      <c r="N31" s="148"/>
      <c r="O31" s="149"/>
      <c r="P31" s="147"/>
      <c r="Q31" s="148"/>
      <c r="R31" s="150" t="s">
        <v>68</v>
      </c>
      <c r="S31" s="306"/>
      <c r="T31" s="306"/>
      <c r="U31" s="306"/>
      <c r="V31" s="306"/>
      <c r="W31" s="306"/>
      <c r="X31" s="306"/>
      <c r="Y31" s="306"/>
      <c r="Z31" s="306"/>
      <c r="AA31" s="306"/>
      <c r="AB31" s="307"/>
      <c r="AD31" s="161"/>
      <c r="AE31" s="418"/>
      <c r="AF31" s="418"/>
      <c r="AG31" s="418"/>
      <c r="AH31" s="418"/>
      <c r="AI31" s="418"/>
      <c r="AJ31" s="418"/>
      <c r="AK31" s="418"/>
      <c r="AL31" s="418"/>
      <c r="AM31" s="418"/>
      <c r="AN31" s="418"/>
      <c r="AO31" s="418"/>
      <c r="AP31" s="418"/>
      <c r="AQ31" s="418"/>
      <c r="AR31" s="418"/>
      <c r="AS31" s="418"/>
      <c r="AT31" s="162"/>
      <c r="AU31" s="163"/>
      <c r="AV31" s="292"/>
      <c r="AW31" s="293"/>
      <c r="AX31" s="293"/>
      <c r="AY31" s="293"/>
      <c r="AZ31" s="293"/>
      <c r="BA31" s="293"/>
      <c r="BB31" s="293"/>
      <c r="BC31" s="293"/>
      <c r="BD31" s="293"/>
      <c r="BE31" s="294"/>
      <c r="BF31" s="275"/>
      <c r="BG31" s="84"/>
      <c r="BH31" s="66"/>
      <c r="BI31" s="58"/>
      <c r="BJ31" s="58"/>
      <c r="BK31" s="58"/>
      <c r="BL31" s="58"/>
      <c r="BM31" s="58"/>
      <c r="BN31" s="58"/>
      <c r="BO31" s="58"/>
      <c r="BP31" s="60"/>
      <c r="BQ31" s="60"/>
    </row>
    <row r="32" spans="1:69" ht="11.25" customHeight="1" x14ac:dyDescent="0.2">
      <c r="A32" s="395"/>
      <c r="B32" s="396"/>
      <c r="C32" s="301"/>
      <c r="D32" s="302"/>
      <c r="E32" s="302"/>
      <c r="F32" s="302"/>
      <c r="G32" s="303"/>
      <c r="H32" s="305"/>
      <c r="I32" s="310" t="str">
        <f>入力!$O$34</f>
        <v/>
      </c>
      <c r="J32" s="312" t="str">
        <f>入力!$P$34</f>
        <v/>
      </c>
      <c r="K32" s="314" t="str">
        <f>入力!$Q$34</f>
        <v/>
      </c>
      <c r="L32" s="310" t="str">
        <f>入力!$R$34</f>
        <v/>
      </c>
      <c r="M32" s="312" t="str">
        <f>入力!$S$34</f>
        <v/>
      </c>
      <c r="N32" s="314" t="str">
        <f>入力!$T$34</f>
        <v/>
      </c>
      <c r="O32" s="310" t="str">
        <f>入力!$U$34</f>
        <v/>
      </c>
      <c r="P32" s="312" t="str">
        <f>入力!$V$34</f>
        <v/>
      </c>
      <c r="Q32" s="314" t="str">
        <f>入力!$W$34</f>
        <v/>
      </c>
      <c r="R32" s="310" t="str">
        <f>入力!$X$34</f>
        <v/>
      </c>
      <c r="S32" s="308"/>
      <c r="T32" s="308"/>
      <c r="U32" s="308"/>
      <c r="V32" s="308"/>
      <c r="W32" s="308"/>
      <c r="X32" s="308"/>
      <c r="Y32" s="308"/>
      <c r="Z32" s="308"/>
      <c r="AA32" s="308"/>
      <c r="AB32" s="309"/>
      <c r="AD32" s="164"/>
      <c r="AE32" s="382" t="s">
        <v>88</v>
      </c>
      <c r="AF32" s="382"/>
      <c r="AG32" s="382"/>
      <c r="AH32" s="382"/>
      <c r="AI32" s="382"/>
      <c r="AJ32" s="382"/>
      <c r="AK32" s="382"/>
      <c r="AL32" s="382"/>
      <c r="AM32" s="382"/>
      <c r="AN32" s="382"/>
      <c r="AO32" s="382"/>
      <c r="AP32" s="382"/>
      <c r="AQ32" s="382"/>
      <c r="AR32" s="382"/>
      <c r="AS32" s="382"/>
      <c r="AT32" s="382"/>
      <c r="AU32" s="165"/>
      <c r="AV32" s="286" t="s">
        <v>13</v>
      </c>
      <c r="AW32" s="287"/>
      <c r="AX32" s="287"/>
      <c r="AY32" s="287"/>
      <c r="AZ32" s="287"/>
      <c r="BA32" s="287"/>
      <c r="BB32" s="287"/>
      <c r="BC32" s="287"/>
      <c r="BD32" s="287"/>
      <c r="BE32" s="288"/>
      <c r="BF32" s="275"/>
      <c r="BG32" s="84"/>
      <c r="BH32" s="66"/>
      <c r="BI32" s="58"/>
      <c r="BJ32" s="58"/>
      <c r="BK32" s="58"/>
      <c r="BL32" s="58"/>
      <c r="BM32" s="58"/>
      <c r="BN32" s="58"/>
      <c r="BO32" s="58"/>
      <c r="BP32" s="60"/>
      <c r="BQ32" s="60"/>
    </row>
    <row r="33" spans="1:69" ht="11.25" customHeight="1" thickBot="1" x14ac:dyDescent="0.25">
      <c r="A33" s="395"/>
      <c r="B33" s="396"/>
      <c r="C33" s="301"/>
      <c r="D33" s="302"/>
      <c r="E33" s="302"/>
      <c r="F33" s="302"/>
      <c r="G33" s="303"/>
      <c r="H33" s="305"/>
      <c r="I33" s="311"/>
      <c r="J33" s="313"/>
      <c r="K33" s="315"/>
      <c r="L33" s="311"/>
      <c r="M33" s="313"/>
      <c r="N33" s="315"/>
      <c r="O33" s="311"/>
      <c r="P33" s="313"/>
      <c r="Q33" s="315"/>
      <c r="R33" s="311"/>
      <c r="S33" s="308"/>
      <c r="T33" s="308"/>
      <c r="U33" s="308"/>
      <c r="V33" s="308"/>
      <c r="W33" s="308"/>
      <c r="X33" s="308"/>
      <c r="Y33" s="308"/>
      <c r="Z33" s="308"/>
      <c r="AA33" s="308"/>
      <c r="AB33" s="309"/>
      <c r="AD33" s="158"/>
      <c r="AE33" s="383"/>
      <c r="AF33" s="383"/>
      <c r="AG33" s="383"/>
      <c r="AH33" s="383"/>
      <c r="AI33" s="383"/>
      <c r="AJ33" s="383"/>
      <c r="AK33" s="383"/>
      <c r="AL33" s="383"/>
      <c r="AM33" s="383"/>
      <c r="AN33" s="383"/>
      <c r="AO33" s="383"/>
      <c r="AP33" s="383"/>
      <c r="AQ33" s="383"/>
      <c r="AR33" s="383"/>
      <c r="AS33" s="383"/>
      <c r="AT33" s="383"/>
      <c r="AU33" s="159"/>
      <c r="AV33" s="289"/>
      <c r="AW33" s="290"/>
      <c r="AX33" s="290"/>
      <c r="AY33" s="290"/>
      <c r="AZ33" s="290"/>
      <c r="BA33" s="290"/>
      <c r="BB33" s="290"/>
      <c r="BC33" s="290"/>
      <c r="BD33" s="290"/>
      <c r="BE33" s="291"/>
      <c r="BF33" s="275"/>
      <c r="BG33" s="84"/>
      <c r="BH33" s="66"/>
      <c r="BI33" s="58"/>
      <c r="BJ33" s="58"/>
      <c r="BK33" s="58"/>
      <c r="BL33" s="58"/>
      <c r="BM33" s="58"/>
      <c r="BN33" s="58"/>
      <c r="BO33" s="58"/>
      <c r="BP33" s="60"/>
      <c r="BQ33" s="60"/>
    </row>
    <row r="34" spans="1:69" ht="11.25" customHeight="1" x14ac:dyDescent="0.2">
      <c r="A34" s="388" t="s">
        <v>1</v>
      </c>
      <c r="B34" s="389"/>
      <c r="C34" s="389"/>
      <c r="D34" s="389"/>
      <c r="E34" s="389"/>
      <c r="F34" s="389"/>
      <c r="G34" s="390"/>
      <c r="H34" s="412">
        <v>14</v>
      </c>
      <c r="I34" s="166" t="s">
        <v>68</v>
      </c>
      <c r="J34" s="167"/>
      <c r="K34" s="168"/>
      <c r="L34" s="169"/>
      <c r="M34" s="167"/>
      <c r="N34" s="168"/>
      <c r="O34" s="169"/>
      <c r="P34" s="167"/>
      <c r="Q34" s="168"/>
      <c r="R34" s="170" t="s">
        <v>68</v>
      </c>
      <c r="S34" s="170" t="s">
        <v>67</v>
      </c>
      <c r="T34" s="171"/>
      <c r="U34" s="172"/>
      <c r="V34" s="170"/>
      <c r="W34" s="171"/>
      <c r="X34" s="172"/>
      <c r="Y34" s="170"/>
      <c r="Z34" s="171"/>
      <c r="AA34" s="172"/>
      <c r="AB34" s="173" t="s">
        <v>67</v>
      </c>
      <c r="AD34" s="161"/>
      <c r="AE34" s="384"/>
      <c r="AF34" s="384"/>
      <c r="AG34" s="384"/>
      <c r="AH34" s="384"/>
      <c r="AI34" s="384"/>
      <c r="AJ34" s="384"/>
      <c r="AK34" s="384"/>
      <c r="AL34" s="384"/>
      <c r="AM34" s="384"/>
      <c r="AN34" s="384"/>
      <c r="AO34" s="384"/>
      <c r="AP34" s="384"/>
      <c r="AQ34" s="384"/>
      <c r="AR34" s="384"/>
      <c r="AS34" s="384"/>
      <c r="AT34" s="384"/>
      <c r="AU34" s="163"/>
      <c r="AV34" s="292"/>
      <c r="AW34" s="293"/>
      <c r="AX34" s="293"/>
      <c r="AY34" s="293"/>
      <c r="AZ34" s="293"/>
      <c r="BA34" s="293"/>
      <c r="BB34" s="293"/>
      <c r="BC34" s="293"/>
      <c r="BD34" s="293"/>
      <c r="BE34" s="294"/>
      <c r="BF34" s="275"/>
      <c r="BG34" s="84"/>
      <c r="BH34" s="66"/>
      <c r="BI34" s="58"/>
      <c r="BJ34" s="58"/>
      <c r="BK34" s="58"/>
      <c r="BL34" s="58"/>
      <c r="BM34" s="58"/>
      <c r="BN34" s="58"/>
      <c r="BO34" s="58"/>
      <c r="BP34" s="60"/>
      <c r="BQ34" s="60"/>
    </row>
    <row r="35" spans="1:69" ht="11.25" customHeight="1" x14ac:dyDescent="0.2">
      <c r="A35" s="391"/>
      <c r="B35" s="302"/>
      <c r="C35" s="302"/>
      <c r="D35" s="302"/>
      <c r="E35" s="302"/>
      <c r="F35" s="302"/>
      <c r="G35" s="303"/>
      <c r="H35" s="305"/>
      <c r="I35" s="310" t="str">
        <f>入力!$O$35</f>
        <v/>
      </c>
      <c r="J35" s="312" t="str">
        <f>入力!$P$35</f>
        <v/>
      </c>
      <c r="K35" s="314" t="str">
        <f>入力!$Q$35</f>
        <v/>
      </c>
      <c r="L35" s="310" t="str">
        <f>入力!$R$35</f>
        <v/>
      </c>
      <c r="M35" s="312" t="str">
        <f>入力!$S$35</f>
        <v/>
      </c>
      <c r="N35" s="314" t="str">
        <f>入力!$T$35</f>
        <v/>
      </c>
      <c r="O35" s="310" t="str">
        <f>入力!$U$35</f>
        <v/>
      </c>
      <c r="P35" s="312" t="str">
        <f>入力!$V$35</f>
        <v/>
      </c>
      <c r="Q35" s="314" t="str">
        <f>入力!$W$35</f>
        <v/>
      </c>
      <c r="R35" s="310" t="str">
        <f>入力!$X$35</f>
        <v/>
      </c>
      <c r="S35" s="310" t="str">
        <f>入力!$O$37</f>
        <v/>
      </c>
      <c r="T35" s="312" t="str">
        <f>入力!$P$37</f>
        <v/>
      </c>
      <c r="U35" s="314" t="str">
        <f>入力!$Q$37</f>
        <v/>
      </c>
      <c r="V35" s="310" t="str">
        <f>入力!$R$37</f>
        <v/>
      </c>
      <c r="W35" s="312" t="str">
        <f>入力!$S$37</f>
        <v/>
      </c>
      <c r="X35" s="314" t="str">
        <f>入力!$T$37</f>
        <v/>
      </c>
      <c r="Y35" s="310" t="str">
        <f>入力!$U$37</f>
        <v/>
      </c>
      <c r="Z35" s="312" t="str">
        <f>入力!$V$37</f>
        <v/>
      </c>
      <c r="AA35" s="314" t="str">
        <f>入力!$W$37</f>
        <v/>
      </c>
      <c r="AB35" s="499" t="str">
        <f>入力!$X$37</f>
        <v/>
      </c>
      <c r="AD35" s="164"/>
      <c r="AE35" s="382" t="s">
        <v>89</v>
      </c>
      <c r="AF35" s="382"/>
      <c r="AG35" s="382"/>
      <c r="AH35" s="382"/>
      <c r="AI35" s="382"/>
      <c r="AJ35" s="382"/>
      <c r="AK35" s="382"/>
      <c r="AL35" s="382"/>
      <c r="AM35" s="382"/>
      <c r="AN35" s="382"/>
      <c r="AO35" s="382"/>
      <c r="AP35" s="382"/>
      <c r="AQ35" s="382"/>
      <c r="AR35" s="382"/>
      <c r="AS35" s="382"/>
      <c r="AT35" s="382"/>
      <c r="AU35" s="165"/>
      <c r="AV35" s="277" t="s">
        <v>220</v>
      </c>
      <c r="AW35" s="278"/>
      <c r="AX35" s="278"/>
      <c r="AY35" s="278"/>
      <c r="AZ35" s="278"/>
      <c r="BA35" s="278"/>
      <c r="BB35" s="278"/>
      <c r="BC35" s="278"/>
      <c r="BD35" s="278"/>
      <c r="BE35" s="279"/>
      <c r="BF35" s="275"/>
      <c r="BG35" s="84"/>
      <c r="BH35" s="66"/>
      <c r="BI35" s="58"/>
      <c r="BJ35" s="58"/>
      <c r="BK35" s="58"/>
      <c r="BL35" s="58"/>
      <c r="BM35" s="58"/>
      <c r="BN35" s="58"/>
      <c r="BO35" s="58"/>
      <c r="BP35" s="60"/>
      <c r="BQ35" s="60"/>
    </row>
    <row r="36" spans="1:69" ht="11.25" customHeight="1" thickBot="1" x14ac:dyDescent="0.25">
      <c r="A36" s="392"/>
      <c r="B36" s="393"/>
      <c r="C36" s="393"/>
      <c r="D36" s="393"/>
      <c r="E36" s="393"/>
      <c r="F36" s="393"/>
      <c r="G36" s="394"/>
      <c r="H36" s="413"/>
      <c r="I36" s="316"/>
      <c r="J36" s="317"/>
      <c r="K36" s="318"/>
      <c r="L36" s="316"/>
      <c r="M36" s="317"/>
      <c r="N36" s="318"/>
      <c r="O36" s="316"/>
      <c r="P36" s="317"/>
      <c r="Q36" s="318"/>
      <c r="R36" s="316"/>
      <c r="S36" s="316"/>
      <c r="T36" s="317"/>
      <c r="U36" s="318"/>
      <c r="V36" s="316"/>
      <c r="W36" s="317"/>
      <c r="X36" s="318"/>
      <c r="Y36" s="316"/>
      <c r="Z36" s="317"/>
      <c r="AA36" s="318"/>
      <c r="AB36" s="500"/>
      <c r="AD36" s="158"/>
      <c r="AE36" s="383"/>
      <c r="AF36" s="383"/>
      <c r="AG36" s="383"/>
      <c r="AH36" s="383"/>
      <c r="AI36" s="383"/>
      <c r="AJ36" s="383"/>
      <c r="AK36" s="383"/>
      <c r="AL36" s="383"/>
      <c r="AM36" s="383"/>
      <c r="AN36" s="383"/>
      <c r="AO36" s="383"/>
      <c r="AP36" s="383"/>
      <c r="AQ36" s="383"/>
      <c r="AR36" s="383"/>
      <c r="AS36" s="383"/>
      <c r="AT36" s="383"/>
      <c r="AU36" s="159"/>
      <c r="AV36" s="280"/>
      <c r="AW36" s="281"/>
      <c r="AX36" s="281"/>
      <c r="AY36" s="281"/>
      <c r="AZ36" s="281"/>
      <c r="BA36" s="281"/>
      <c r="BB36" s="281"/>
      <c r="BC36" s="281"/>
      <c r="BD36" s="281"/>
      <c r="BE36" s="282"/>
      <c r="BF36" s="275"/>
      <c r="BG36" s="84"/>
      <c r="BH36" s="66"/>
      <c r="BI36" s="58"/>
      <c r="BJ36" s="58"/>
      <c r="BK36" s="58"/>
      <c r="BL36" s="58"/>
      <c r="BM36" s="58"/>
      <c r="BN36" s="58"/>
      <c r="BO36" s="58"/>
      <c r="BP36" s="60"/>
      <c r="BQ36" s="60"/>
    </row>
    <row r="37" spans="1:69" ht="11.25" customHeight="1" x14ac:dyDescent="0.2">
      <c r="A37" s="395" t="s">
        <v>29</v>
      </c>
      <c r="B37" s="396"/>
      <c r="C37" s="523" t="str">
        <f>T(入力!X41)</f>
        <v/>
      </c>
      <c r="D37" s="524"/>
      <c r="E37" s="524"/>
      <c r="F37" s="524"/>
      <c r="G37" s="524"/>
      <c r="H37" s="524"/>
      <c r="I37" s="524"/>
      <c r="J37" s="524"/>
      <c r="K37" s="524"/>
      <c r="L37" s="524"/>
      <c r="M37" s="524"/>
      <c r="N37" s="524"/>
      <c r="O37" s="524"/>
      <c r="P37" s="524"/>
      <c r="Q37" s="524"/>
      <c r="R37" s="524"/>
      <c r="S37" s="524"/>
      <c r="T37" s="77"/>
      <c r="U37" s="77"/>
      <c r="V37" s="77"/>
      <c r="W37" s="77"/>
      <c r="X37" s="77"/>
      <c r="Y37" s="77"/>
      <c r="Z37" s="77"/>
      <c r="AA37" s="77"/>
      <c r="AB37" s="174"/>
      <c r="AD37" s="161"/>
      <c r="AE37" s="384"/>
      <c r="AF37" s="384"/>
      <c r="AG37" s="384"/>
      <c r="AH37" s="384"/>
      <c r="AI37" s="384"/>
      <c r="AJ37" s="384"/>
      <c r="AK37" s="384"/>
      <c r="AL37" s="384"/>
      <c r="AM37" s="384"/>
      <c r="AN37" s="384"/>
      <c r="AO37" s="384"/>
      <c r="AP37" s="384"/>
      <c r="AQ37" s="384"/>
      <c r="AR37" s="384"/>
      <c r="AS37" s="384"/>
      <c r="AT37" s="384"/>
      <c r="AU37" s="163"/>
      <c r="AV37" s="283"/>
      <c r="AW37" s="284"/>
      <c r="AX37" s="284"/>
      <c r="AY37" s="284"/>
      <c r="AZ37" s="284"/>
      <c r="BA37" s="284"/>
      <c r="BB37" s="284"/>
      <c r="BC37" s="284"/>
      <c r="BD37" s="284"/>
      <c r="BE37" s="285"/>
      <c r="BF37" s="275"/>
      <c r="BG37" s="84"/>
      <c r="BH37" s="66"/>
      <c r="BI37" s="58"/>
      <c r="BJ37" s="58"/>
      <c r="BK37" s="58"/>
      <c r="BL37" s="58"/>
      <c r="BM37" s="58"/>
      <c r="BN37" s="58"/>
      <c r="BO37" s="58"/>
      <c r="BP37" s="60"/>
      <c r="BQ37" s="60"/>
    </row>
    <row r="38" spans="1:69" ht="54" customHeight="1" thickBot="1" x14ac:dyDescent="0.2">
      <c r="A38" s="395"/>
      <c r="B38" s="396"/>
      <c r="C38" s="525"/>
      <c r="D38" s="333"/>
      <c r="E38" s="333"/>
      <c r="F38" s="333"/>
      <c r="G38" s="333"/>
      <c r="H38" s="333"/>
      <c r="I38" s="333"/>
      <c r="J38" s="333"/>
      <c r="K38" s="333"/>
      <c r="L38" s="333"/>
      <c r="M38" s="333"/>
      <c r="N38" s="333"/>
      <c r="O38" s="333"/>
      <c r="P38" s="333"/>
      <c r="Q38" s="333"/>
      <c r="R38" s="333"/>
      <c r="S38" s="333"/>
      <c r="T38" s="175" t="s">
        <v>67</v>
      </c>
      <c r="U38" s="175" t="s">
        <v>67</v>
      </c>
      <c r="V38" s="175" t="s">
        <v>67</v>
      </c>
      <c r="W38" s="175" t="s">
        <v>67</v>
      </c>
      <c r="X38" s="175"/>
      <c r="Y38" s="175"/>
      <c r="Z38" s="175"/>
      <c r="AA38" s="175"/>
      <c r="AB38" s="176" t="s">
        <v>67</v>
      </c>
      <c r="AD38" s="61"/>
      <c r="AE38" s="399" t="s">
        <v>70</v>
      </c>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57"/>
      <c r="BB38" s="57"/>
      <c r="BC38" s="57"/>
      <c r="BD38" s="57"/>
      <c r="BE38" s="177"/>
      <c r="BF38" s="275"/>
      <c r="BG38" s="84"/>
      <c r="BH38" s="66"/>
      <c r="BI38" s="58"/>
      <c r="BJ38" s="58"/>
      <c r="BK38" s="58"/>
      <c r="BL38" s="58"/>
      <c r="BM38" s="58"/>
      <c r="BN38" s="58"/>
      <c r="BO38" s="58"/>
      <c r="BP38" s="60"/>
      <c r="BQ38" s="60"/>
    </row>
    <row r="39" spans="1:69" ht="14.25" customHeight="1" x14ac:dyDescent="0.2">
      <c r="A39" s="395"/>
      <c r="B39" s="396"/>
      <c r="C39" s="525"/>
      <c r="D39" s="333"/>
      <c r="E39" s="333"/>
      <c r="F39" s="333"/>
      <c r="G39" s="333"/>
      <c r="H39" s="333"/>
      <c r="I39" s="333"/>
      <c r="J39" s="333"/>
      <c r="K39" s="333"/>
      <c r="L39" s="333"/>
      <c r="M39" s="333"/>
      <c r="N39" s="333"/>
      <c r="O39" s="333"/>
      <c r="P39" s="333"/>
      <c r="Q39" s="333"/>
      <c r="R39" s="333"/>
      <c r="S39" s="333"/>
      <c r="T39" s="380">
        <v>5</v>
      </c>
      <c r="U39" s="402">
        <v>3</v>
      </c>
      <c r="V39" s="404">
        <v>1</v>
      </c>
      <c r="W39" s="406"/>
      <c r="X39" s="407"/>
      <c r="Y39" s="407"/>
      <c r="Z39" s="407"/>
      <c r="AA39" s="407"/>
      <c r="AB39" s="408"/>
      <c r="AD39" s="66"/>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58"/>
      <c r="BB39" s="58"/>
      <c r="BC39" s="58"/>
      <c r="BD39" s="58"/>
      <c r="BE39" s="84"/>
      <c r="BF39" s="275"/>
      <c r="BG39" s="84"/>
      <c r="BH39" s="130"/>
      <c r="BI39" s="131"/>
      <c r="BJ39" s="131"/>
      <c r="BK39" s="131"/>
      <c r="BL39" s="131"/>
      <c r="BM39" s="131"/>
      <c r="BN39" s="131"/>
      <c r="BO39" s="131"/>
      <c r="BP39" s="132"/>
      <c r="BQ39" s="60"/>
    </row>
    <row r="40" spans="1:69" ht="14.25" customHeight="1" thickBot="1" x14ac:dyDescent="0.25">
      <c r="A40" s="397"/>
      <c r="B40" s="398"/>
      <c r="C40" s="526"/>
      <c r="D40" s="527"/>
      <c r="E40" s="527"/>
      <c r="F40" s="527"/>
      <c r="G40" s="527"/>
      <c r="H40" s="527"/>
      <c r="I40" s="527"/>
      <c r="J40" s="527"/>
      <c r="K40" s="527"/>
      <c r="L40" s="527"/>
      <c r="M40" s="527"/>
      <c r="N40" s="527"/>
      <c r="O40" s="527"/>
      <c r="P40" s="527"/>
      <c r="Q40" s="527"/>
      <c r="R40" s="527"/>
      <c r="S40" s="527"/>
      <c r="T40" s="381"/>
      <c r="U40" s="403"/>
      <c r="V40" s="405"/>
      <c r="W40" s="409"/>
      <c r="X40" s="410"/>
      <c r="Y40" s="410"/>
      <c r="Z40" s="410"/>
      <c r="AA40" s="410"/>
      <c r="AB40" s="411"/>
      <c r="AD40" s="130"/>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245" t="s">
        <v>14</v>
      </c>
      <c r="BB40" s="245"/>
      <c r="BC40" s="245"/>
      <c r="BD40" s="245"/>
      <c r="BE40" s="245"/>
      <c r="BF40" s="276"/>
      <c r="BG40" s="162"/>
      <c r="BH40" s="131"/>
      <c r="BI40" s="131"/>
      <c r="BJ40" s="131"/>
      <c r="BK40" s="131"/>
      <c r="BL40" s="131"/>
      <c r="BM40" s="131"/>
      <c r="BN40" s="131"/>
      <c r="BO40" s="131"/>
      <c r="BP40" s="131"/>
      <c r="BQ40" s="132"/>
    </row>
  </sheetData>
  <sheetProtection algorithmName="SHA-512" hashValue="9x9RSssDBwm40N3F6Ck4SPz/J32ZUEXs0BQJoFP+kz6q8S/jW7TfOsqKlmcP6cnA9pYGzvmCL6OWiKdiiPU9Ng==" saltValue="Uw5Ef/DTRaz2OQbScdwi6g==" spinCount="100000" sheet="1" objects="1" scenarios="1" selectLockedCells="1" selectUnlockedCells="1"/>
  <mergeCells count="213">
    <mergeCell ref="BE16:BE17"/>
    <mergeCell ref="BF16:BF17"/>
    <mergeCell ref="BG16:BG17"/>
    <mergeCell ref="C37:S40"/>
    <mergeCell ref="AY6:BQ6"/>
    <mergeCell ref="AY7:BQ9"/>
    <mergeCell ref="AY10:BN12"/>
    <mergeCell ref="BC13:BH14"/>
    <mergeCell ref="BL13:BQ14"/>
    <mergeCell ref="T26:T27"/>
    <mergeCell ref="U26:U27"/>
    <mergeCell ref="V26:V27"/>
    <mergeCell ref="W26:W27"/>
    <mergeCell ref="X26:X27"/>
    <mergeCell ref="Y26:Y27"/>
    <mergeCell ref="Z26:Z27"/>
    <mergeCell ref="AA26:AA27"/>
    <mergeCell ref="AB26:AB27"/>
    <mergeCell ref="AP10:AP11"/>
    <mergeCell ref="AG6:AH7"/>
    <mergeCell ref="AI6:AJ7"/>
    <mergeCell ref="AO6:AP7"/>
    <mergeCell ref="AQ6:AR7"/>
    <mergeCell ref="AG10:AG11"/>
    <mergeCell ref="BM16:BM17"/>
    <mergeCell ref="BN16:BN17"/>
    <mergeCell ref="BO16:BO17"/>
    <mergeCell ref="BP16:BP17"/>
    <mergeCell ref="BQ16:BQ17"/>
    <mergeCell ref="BH16:BH17"/>
    <mergeCell ref="BI16:BI17"/>
    <mergeCell ref="BJ16:BJ17"/>
    <mergeCell ref="BK16:BK17"/>
    <mergeCell ref="BL16:BL17"/>
    <mergeCell ref="BH27:BI28"/>
    <mergeCell ref="BJ27:BK28"/>
    <mergeCell ref="BL27:BM28"/>
    <mergeCell ref="BN27:BO28"/>
    <mergeCell ref="BP27:BP28"/>
    <mergeCell ref="AX27:AY28"/>
    <mergeCell ref="AZ27:BA28"/>
    <mergeCell ref="BB27:BC28"/>
    <mergeCell ref="BD27:BE28"/>
    <mergeCell ref="BF27:BG28"/>
    <mergeCell ref="BD22:BE22"/>
    <mergeCell ref="BF22:BG22"/>
    <mergeCell ref="BP23:BP24"/>
    <mergeCell ref="AX25:AY26"/>
    <mergeCell ref="AZ25:BA26"/>
    <mergeCell ref="BB25:BC26"/>
    <mergeCell ref="BD25:BE26"/>
    <mergeCell ref="BF25:BG26"/>
    <mergeCell ref="BH25:BI26"/>
    <mergeCell ref="BJ25:BK26"/>
    <mergeCell ref="BL25:BM26"/>
    <mergeCell ref="BN25:BO26"/>
    <mergeCell ref="BP25:BP26"/>
    <mergeCell ref="P32:P33"/>
    <mergeCell ref="Q32:Q33"/>
    <mergeCell ref="X35:X36"/>
    <mergeCell ref="Y35:Y36"/>
    <mergeCell ref="Z35:Z36"/>
    <mergeCell ref="AA35:AA36"/>
    <mergeCell ref="AB35:AB36"/>
    <mergeCell ref="S35:S36"/>
    <mergeCell ref="T35:T36"/>
    <mergeCell ref="U35:U36"/>
    <mergeCell ref="V35:V36"/>
    <mergeCell ref="W35:W36"/>
    <mergeCell ref="AH10:AH11"/>
    <mergeCell ref="AK10:AK11"/>
    <mergeCell ref="AL10:AL11"/>
    <mergeCell ref="AY2:BC3"/>
    <mergeCell ref="AZ22:BA22"/>
    <mergeCell ref="BB22:BC22"/>
    <mergeCell ref="I29:I30"/>
    <mergeCell ref="J29:J30"/>
    <mergeCell ref="K29:K30"/>
    <mergeCell ref="L29:L30"/>
    <mergeCell ref="M29:M30"/>
    <mergeCell ref="N29:N30"/>
    <mergeCell ref="O29:O30"/>
    <mergeCell ref="P29:P30"/>
    <mergeCell ref="Q29:Q30"/>
    <mergeCell ref="R29:R30"/>
    <mergeCell ref="L26:L27"/>
    <mergeCell ref="M26:M27"/>
    <mergeCell ref="N26:N27"/>
    <mergeCell ref="O26:O27"/>
    <mergeCell ref="P26:P27"/>
    <mergeCell ref="S28:AB30"/>
    <mergeCell ref="A3:L4"/>
    <mergeCell ref="A28:B33"/>
    <mergeCell ref="BM2:BQ3"/>
    <mergeCell ref="AY4:BE5"/>
    <mergeCell ref="A1:M2"/>
    <mergeCell ref="BB18:BI18"/>
    <mergeCell ref="AV9:AX14"/>
    <mergeCell ref="AD10:AF11"/>
    <mergeCell ref="AI10:AJ11"/>
    <mergeCell ref="AM10:AN11"/>
    <mergeCell ref="AW15:BC17"/>
    <mergeCell ref="AQ10:AU11"/>
    <mergeCell ref="AD13:AU14"/>
    <mergeCell ref="AD16:AE17"/>
    <mergeCell ref="AF16:AG17"/>
    <mergeCell ref="AH16:AI17"/>
    <mergeCell ref="AJ16:AK17"/>
    <mergeCell ref="AL16:AM17"/>
    <mergeCell ref="AN16:AO17"/>
    <mergeCell ref="AP16:AQ17"/>
    <mergeCell ref="AL6:AM7"/>
    <mergeCell ref="AS6:AU7"/>
    <mergeCell ref="D7:D8"/>
    <mergeCell ref="E7:E8"/>
    <mergeCell ref="F7:AA8"/>
    <mergeCell ref="AV7:AX8"/>
    <mergeCell ref="BJ18:BQ18"/>
    <mergeCell ref="AI19:AL20"/>
    <mergeCell ref="AO19:AR20"/>
    <mergeCell ref="AT19:AX20"/>
    <mergeCell ref="AY19:BA20"/>
    <mergeCell ref="BB19:BI20"/>
    <mergeCell ref="BJ19:BQ20"/>
    <mergeCell ref="AT27:AU28"/>
    <mergeCell ref="AE21:AR22"/>
    <mergeCell ref="AT21:AU22"/>
    <mergeCell ref="AD18:AG20"/>
    <mergeCell ref="BH22:BI22"/>
    <mergeCell ref="BJ22:BK22"/>
    <mergeCell ref="BL22:BM22"/>
    <mergeCell ref="BN22:BO22"/>
    <mergeCell ref="AZ23:BA24"/>
    <mergeCell ref="BB23:BC24"/>
    <mergeCell ref="BD23:BE24"/>
    <mergeCell ref="BF23:BG24"/>
    <mergeCell ref="BH23:BI24"/>
    <mergeCell ref="BJ23:BK24"/>
    <mergeCell ref="BL23:BM24"/>
    <mergeCell ref="BN23:BO24"/>
    <mergeCell ref="AX23:AY24"/>
    <mergeCell ref="A23:G24"/>
    <mergeCell ref="H23:R24"/>
    <mergeCell ref="S23:AB24"/>
    <mergeCell ref="AT23:AU24"/>
    <mergeCell ref="C28:G30"/>
    <mergeCell ref="H28:H30"/>
    <mergeCell ref="T39:T40"/>
    <mergeCell ref="AE32:AT34"/>
    <mergeCell ref="AE35:AT37"/>
    <mergeCell ref="A25:G27"/>
    <mergeCell ref="H25:H27"/>
    <mergeCell ref="A34:G36"/>
    <mergeCell ref="A37:B40"/>
    <mergeCell ref="AE38:AZ39"/>
    <mergeCell ref="U39:U40"/>
    <mergeCell ref="V39:V40"/>
    <mergeCell ref="W39:AB40"/>
    <mergeCell ref="H34:H36"/>
    <mergeCell ref="AD27:AS28"/>
    <mergeCell ref="AE29:AS31"/>
    <mergeCell ref="Q26:Q27"/>
    <mergeCell ref="R26:R27"/>
    <mergeCell ref="S26:S27"/>
    <mergeCell ref="O32:O33"/>
    <mergeCell ref="A5:B22"/>
    <mergeCell ref="AD6:AF7"/>
    <mergeCell ref="V2:AB4"/>
    <mergeCell ref="J26:J27"/>
    <mergeCell ref="K26:K27"/>
    <mergeCell ref="D11:D12"/>
    <mergeCell ref="E11:E12"/>
    <mergeCell ref="F11:AA12"/>
    <mergeCell ref="AV2:AX6"/>
    <mergeCell ref="I26:I27"/>
    <mergeCell ref="AX22:AY22"/>
    <mergeCell ref="AO10:AO11"/>
    <mergeCell ref="AR16:AS17"/>
    <mergeCell ref="AD23:AS24"/>
    <mergeCell ref="AD25:AS26"/>
    <mergeCell ref="AD2:AU4"/>
    <mergeCell ref="AT25:AU26"/>
    <mergeCell ref="AH18:AM18"/>
    <mergeCell ref="AN18:AS18"/>
    <mergeCell ref="AU18:AZ18"/>
    <mergeCell ref="D15:D16"/>
    <mergeCell ref="E15:E16"/>
    <mergeCell ref="F15:AA16"/>
    <mergeCell ref="AT16:AU17"/>
    <mergeCell ref="BF29:BF40"/>
    <mergeCell ref="AV35:BE37"/>
    <mergeCell ref="AV32:BE34"/>
    <mergeCell ref="AV29:BE31"/>
    <mergeCell ref="C31:G33"/>
    <mergeCell ref="H31:H33"/>
    <mergeCell ref="S31:AB33"/>
    <mergeCell ref="I32:I33"/>
    <mergeCell ref="J32:J33"/>
    <mergeCell ref="K32:K33"/>
    <mergeCell ref="L32:L33"/>
    <mergeCell ref="R32:R33"/>
    <mergeCell ref="I35:I36"/>
    <mergeCell ref="J35:J36"/>
    <mergeCell ref="K35:K36"/>
    <mergeCell ref="L35:L36"/>
    <mergeCell ref="M35:M36"/>
    <mergeCell ref="N35:N36"/>
    <mergeCell ref="O35:O36"/>
    <mergeCell ref="P35:P36"/>
    <mergeCell ref="Q35:Q36"/>
    <mergeCell ref="R35:R36"/>
    <mergeCell ref="M32:M33"/>
    <mergeCell ref="N32:N33"/>
  </mergeCells>
  <phoneticPr fontId="5"/>
  <pageMargins left="0.75" right="0.39" top="1" bottom="0.4" header="0.51200000000000001" footer="0.33"/>
  <pageSetup paperSize="9" scale="72" fitToHeight="0"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Q40"/>
  <sheetViews>
    <sheetView showGridLines="0" defaultGridColor="0" topLeftCell="A4" colorId="12" zoomScale="60" zoomScaleNormal="60" workbookViewId="0">
      <selection activeCell="D28" sqref="D28:X28"/>
    </sheetView>
  </sheetViews>
  <sheetFormatPr defaultColWidth="1.88671875" defaultRowHeight="11.25" customHeight="1" x14ac:dyDescent="0.2"/>
  <cols>
    <col min="1" max="28" width="3.6640625" style="56" customWidth="1"/>
    <col min="29" max="29" width="1.88671875" style="56" customWidth="1"/>
    <col min="30" max="47" width="1.6640625" style="56" customWidth="1"/>
    <col min="48" max="69" width="2.6640625" style="56" customWidth="1"/>
    <col min="70" max="16384" width="1.88671875" style="56"/>
  </cols>
  <sheetData>
    <row r="1" spans="1:69" ht="11.25" customHeight="1" x14ac:dyDescent="0.2">
      <c r="A1" s="476" t="s">
        <v>78</v>
      </c>
      <c r="B1" s="476"/>
      <c r="C1" s="476"/>
      <c r="D1" s="476"/>
      <c r="E1" s="476"/>
      <c r="F1" s="476"/>
      <c r="G1" s="476"/>
      <c r="H1" s="476"/>
      <c r="I1" s="476"/>
      <c r="J1" s="476"/>
      <c r="K1" s="476"/>
      <c r="L1" s="476"/>
      <c r="M1" s="476"/>
      <c r="N1" s="55"/>
    </row>
    <row r="2" spans="1:69" ht="11.25" customHeight="1" x14ac:dyDescent="0.2">
      <c r="A2" s="476"/>
      <c r="B2" s="476"/>
      <c r="C2" s="476"/>
      <c r="D2" s="476"/>
      <c r="E2" s="476"/>
      <c r="F2" s="476"/>
      <c r="G2" s="476"/>
      <c r="H2" s="476"/>
      <c r="I2" s="476"/>
      <c r="J2" s="476"/>
      <c r="K2" s="476"/>
      <c r="L2" s="476"/>
      <c r="M2" s="476"/>
      <c r="N2" s="55"/>
      <c r="V2" s="325" t="s">
        <v>47</v>
      </c>
      <c r="W2" s="326"/>
      <c r="X2" s="326"/>
      <c r="Y2" s="326"/>
      <c r="Z2" s="326"/>
      <c r="AA2" s="326"/>
      <c r="AB2" s="326"/>
      <c r="AD2" s="179"/>
      <c r="AE2" s="180"/>
      <c r="AF2" s="570" t="s">
        <v>48</v>
      </c>
      <c r="AG2" s="570"/>
      <c r="AH2" s="570"/>
      <c r="AI2" s="570"/>
      <c r="AJ2" s="570"/>
      <c r="AK2" s="570"/>
      <c r="AL2" s="570"/>
      <c r="AM2" s="570"/>
      <c r="AN2" s="570"/>
      <c r="AO2" s="570"/>
      <c r="AP2" s="570"/>
      <c r="AQ2" s="570"/>
      <c r="AR2" s="570"/>
      <c r="AS2" s="570"/>
      <c r="AT2" s="180"/>
      <c r="AU2" s="181"/>
      <c r="AV2" s="334" t="s">
        <v>23</v>
      </c>
      <c r="AW2" s="334"/>
      <c r="AX2" s="335"/>
      <c r="AY2" s="287" t="s">
        <v>25</v>
      </c>
      <c r="AZ2" s="287"/>
      <c r="BA2" s="287"/>
      <c r="BB2" s="287"/>
      <c r="BC2" s="288"/>
      <c r="BD2" s="57"/>
      <c r="BE2" s="57"/>
      <c r="BF2" s="57"/>
      <c r="BG2" s="57"/>
      <c r="BH2" s="57"/>
      <c r="BI2" s="57"/>
      <c r="BJ2" s="57"/>
      <c r="BK2" s="57"/>
      <c r="BL2" s="57"/>
      <c r="BM2" s="468" t="s">
        <v>204</v>
      </c>
      <c r="BN2" s="469"/>
      <c r="BO2" s="469"/>
      <c r="BP2" s="469"/>
      <c r="BQ2" s="470"/>
    </row>
    <row r="3" spans="1:69" ht="11.25" customHeight="1" x14ac:dyDescent="0.2">
      <c r="A3" s="495" t="s">
        <v>85</v>
      </c>
      <c r="B3" s="495"/>
      <c r="C3" s="495"/>
      <c r="D3" s="495"/>
      <c r="E3" s="495"/>
      <c r="F3" s="495"/>
      <c r="G3" s="495"/>
      <c r="H3" s="495"/>
      <c r="I3" s="495"/>
      <c r="J3" s="495"/>
      <c r="K3" s="495"/>
      <c r="L3" s="495"/>
      <c r="M3" s="495"/>
      <c r="N3" s="58"/>
      <c r="O3" s="58"/>
      <c r="P3" s="58"/>
      <c r="Q3" s="58"/>
      <c r="V3" s="326"/>
      <c r="W3" s="326"/>
      <c r="X3" s="326"/>
      <c r="Y3" s="326"/>
      <c r="Z3" s="326"/>
      <c r="AA3" s="326"/>
      <c r="AB3" s="326"/>
      <c r="AD3" s="182"/>
      <c r="AE3" s="183"/>
      <c r="AF3" s="571"/>
      <c r="AG3" s="571"/>
      <c r="AH3" s="571"/>
      <c r="AI3" s="571"/>
      <c r="AJ3" s="571"/>
      <c r="AK3" s="571"/>
      <c r="AL3" s="571"/>
      <c r="AM3" s="571"/>
      <c r="AN3" s="571"/>
      <c r="AO3" s="571"/>
      <c r="AP3" s="571"/>
      <c r="AQ3" s="571"/>
      <c r="AR3" s="571"/>
      <c r="AS3" s="571"/>
      <c r="AT3" s="183"/>
      <c r="AU3" s="184"/>
      <c r="AV3" s="336"/>
      <c r="AW3" s="336"/>
      <c r="AX3" s="337"/>
      <c r="AY3" s="293"/>
      <c r="AZ3" s="293"/>
      <c r="BA3" s="293"/>
      <c r="BB3" s="293"/>
      <c r="BC3" s="294"/>
      <c r="BD3" s="58"/>
      <c r="BE3" s="58"/>
      <c r="BF3" s="58"/>
      <c r="BG3" s="58"/>
      <c r="BH3" s="58"/>
      <c r="BI3" s="58"/>
      <c r="BJ3" s="58"/>
      <c r="BK3" s="58"/>
      <c r="BL3" s="58"/>
      <c r="BM3" s="471"/>
      <c r="BN3" s="472"/>
      <c r="BO3" s="472"/>
      <c r="BP3" s="472"/>
      <c r="BQ3" s="473"/>
    </row>
    <row r="4" spans="1:69" ht="11.25" customHeight="1" x14ac:dyDescent="0.2">
      <c r="A4" s="496"/>
      <c r="B4" s="496"/>
      <c r="C4" s="496"/>
      <c r="D4" s="496"/>
      <c r="E4" s="496"/>
      <c r="F4" s="496"/>
      <c r="G4" s="496"/>
      <c r="H4" s="496"/>
      <c r="I4" s="496"/>
      <c r="J4" s="496"/>
      <c r="K4" s="496"/>
      <c r="L4" s="496"/>
      <c r="M4" s="496"/>
      <c r="N4" s="58"/>
      <c r="O4" s="58"/>
      <c r="P4" s="58"/>
      <c r="Q4" s="58"/>
      <c r="V4" s="327"/>
      <c r="W4" s="327"/>
      <c r="X4" s="327"/>
      <c r="Y4" s="327"/>
      <c r="Z4" s="327"/>
      <c r="AA4" s="327"/>
      <c r="AB4" s="327"/>
      <c r="AD4" s="185"/>
      <c r="AE4" s="186"/>
      <c r="AF4" s="572"/>
      <c r="AG4" s="572"/>
      <c r="AH4" s="572"/>
      <c r="AI4" s="572"/>
      <c r="AJ4" s="572"/>
      <c r="AK4" s="572"/>
      <c r="AL4" s="572"/>
      <c r="AM4" s="572"/>
      <c r="AN4" s="572"/>
      <c r="AO4" s="572"/>
      <c r="AP4" s="572"/>
      <c r="AQ4" s="572"/>
      <c r="AR4" s="572"/>
      <c r="AS4" s="572"/>
      <c r="AT4" s="186"/>
      <c r="AU4" s="187"/>
      <c r="AV4" s="336"/>
      <c r="AW4" s="336"/>
      <c r="AX4" s="337"/>
      <c r="AY4" s="474" t="s">
        <v>26</v>
      </c>
      <c r="AZ4" s="475"/>
      <c r="BA4" s="475"/>
      <c r="BB4" s="475"/>
      <c r="BC4" s="475"/>
      <c r="BD4" s="475"/>
      <c r="BE4" s="475"/>
      <c r="BF4" s="58"/>
      <c r="BG4" s="58"/>
      <c r="BH4" s="58"/>
      <c r="BI4" s="58"/>
      <c r="BJ4" s="58"/>
      <c r="BK4" s="58"/>
      <c r="BL4" s="58"/>
      <c r="BM4" s="58"/>
      <c r="BN4" s="58"/>
      <c r="BO4" s="58"/>
      <c r="BP4" s="58"/>
      <c r="BQ4" s="60"/>
    </row>
    <row r="5" spans="1:69" ht="11.25" customHeight="1" x14ac:dyDescent="0.15">
      <c r="A5" s="319" t="s">
        <v>12</v>
      </c>
      <c r="B5" s="320"/>
      <c r="C5" s="61"/>
      <c r="D5" s="57"/>
      <c r="E5" s="57"/>
      <c r="F5" s="57"/>
      <c r="G5" s="57"/>
      <c r="H5" s="57"/>
      <c r="I5" s="57"/>
      <c r="J5" s="57"/>
      <c r="K5" s="57"/>
      <c r="L5" s="57"/>
      <c r="M5" s="57"/>
      <c r="N5" s="57"/>
      <c r="O5" s="57"/>
      <c r="P5" s="57"/>
      <c r="Q5" s="57"/>
      <c r="R5" s="57"/>
      <c r="S5" s="57"/>
      <c r="T5" s="57"/>
      <c r="U5" s="57"/>
      <c r="V5" s="57"/>
      <c r="W5" s="57"/>
      <c r="X5" s="57"/>
      <c r="Y5" s="57"/>
      <c r="Z5" s="57"/>
      <c r="AA5" s="57"/>
      <c r="AB5" s="62"/>
      <c r="AC5" s="58"/>
      <c r="AD5" s="63"/>
      <c r="AE5" s="64"/>
      <c r="AF5" s="64"/>
      <c r="AG5" s="64">
        <v>11</v>
      </c>
      <c r="AH5" s="64"/>
      <c r="AI5" s="64"/>
      <c r="AJ5" s="64">
        <v>12</v>
      </c>
      <c r="AK5" s="64"/>
      <c r="AL5" s="64"/>
      <c r="AM5" s="64"/>
      <c r="AN5" s="64"/>
      <c r="AO5" s="64">
        <v>13</v>
      </c>
      <c r="AP5" s="64"/>
      <c r="AQ5" s="64"/>
      <c r="AR5" s="64">
        <v>14</v>
      </c>
      <c r="AS5" s="64"/>
      <c r="AT5" s="64"/>
      <c r="AU5" s="65"/>
      <c r="AV5" s="338"/>
      <c r="AW5" s="336"/>
      <c r="AX5" s="337"/>
      <c r="AY5" s="474"/>
      <c r="AZ5" s="475"/>
      <c r="BA5" s="475"/>
      <c r="BB5" s="475"/>
      <c r="BC5" s="475"/>
      <c r="BD5" s="475"/>
      <c r="BE5" s="475"/>
      <c r="BF5" s="58"/>
      <c r="BG5" s="58"/>
      <c r="BH5" s="58"/>
      <c r="BI5" s="58"/>
      <c r="BJ5" s="58"/>
      <c r="BK5" s="58"/>
      <c r="BL5" s="58"/>
      <c r="BM5" s="58"/>
      <c r="BN5" s="58"/>
      <c r="BO5" s="58"/>
      <c r="BP5" s="58"/>
      <c r="BQ5" s="60"/>
    </row>
    <row r="6" spans="1:69" ht="17.25" customHeight="1" thickBot="1" x14ac:dyDescent="0.2">
      <c r="A6" s="321"/>
      <c r="B6" s="322"/>
      <c r="C6" s="66"/>
      <c r="D6" s="247">
        <v>89</v>
      </c>
      <c r="E6" s="246">
        <v>90</v>
      </c>
      <c r="F6" s="69"/>
      <c r="G6" s="69"/>
      <c r="H6" s="69"/>
      <c r="I6" s="69"/>
      <c r="J6" s="69"/>
      <c r="K6" s="69"/>
      <c r="L6" s="69"/>
      <c r="M6" s="69"/>
      <c r="N6" s="69"/>
      <c r="O6" s="69"/>
      <c r="P6" s="69"/>
      <c r="Q6" s="69"/>
      <c r="R6" s="69"/>
      <c r="S6" s="69"/>
      <c r="T6" s="69"/>
      <c r="U6" s="69"/>
      <c r="V6" s="69"/>
      <c r="W6" s="69"/>
      <c r="X6" s="69"/>
      <c r="Y6" s="69"/>
      <c r="Z6" s="69"/>
      <c r="AA6" s="70"/>
      <c r="AB6" s="71"/>
      <c r="AC6" s="58"/>
      <c r="AD6" s="289" t="str">
        <f>入力!W22&amp;入力!X22</f>
        <v/>
      </c>
      <c r="AE6" s="290"/>
      <c r="AF6" s="291"/>
      <c r="AG6" s="546" t="str">
        <f>入力!$W$23</f>
        <v/>
      </c>
      <c r="AH6" s="547"/>
      <c r="AI6" s="550" t="str">
        <f>入力!$X$23</f>
        <v/>
      </c>
      <c r="AJ6" s="551"/>
      <c r="AK6" s="72"/>
      <c r="AL6" s="290" t="s">
        <v>32</v>
      </c>
      <c r="AM6" s="290"/>
      <c r="AO6" s="546" t="str">
        <f>入力!$W$24</f>
        <v/>
      </c>
      <c r="AP6" s="547"/>
      <c r="AQ6" s="550" t="str">
        <f>入力!$X$24</f>
        <v/>
      </c>
      <c r="AR6" s="551"/>
      <c r="AS6" s="289" t="s">
        <v>45</v>
      </c>
      <c r="AT6" s="290"/>
      <c r="AU6" s="291"/>
      <c r="AV6" s="338"/>
      <c r="AW6" s="336"/>
      <c r="AX6" s="337"/>
      <c r="AY6" s="528" t="str">
        <f>T(入力!X16)</f>
        <v/>
      </c>
      <c r="AZ6" s="529"/>
      <c r="BA6" s="529"/>
      <c r="BB6" s="529"/>
      <c r="BC6" s="529"/>
      <c r="BD6" s="529"/>
      <c r="BE6" s="529"/>
      <c r="BF6" s="529"/>
      <c r="BG6" s="529"/>
      <c r="BH6" s="529"/>
      <c r="BI6" s="529"/>
      <c r="BJ6" s="529"/>
      <c r="BK6" s="529"/>
      <c r="BL6" s="529"/>
      <c r="BM6" s="529"/>
      <c r="BN6" s="529"/>
      <c r="BO6" s="529"/>
      <c r="BP6" s="529"/>
      <c r="BQ6" s="530"/>
    </row>
    <row r="7" spans="1:69" ht="14.25" customHeight="1" x14ac:dyDescent="0.15">
      <c r="A7" s="321"/>
      <c r="B7" s="322"/>
      <c r="C7" s="66"/>
      <c r="D7" s="328" t="str">
        <f>入力!V21</f>
        <v/>
      </c>
      <c r="E7" s="330">
        <v>10</v>
      </c>
      <c r="F7" s="489" t="s">
        <v>55</v>
      </c>
      <c r="G7" s="490"/>
      <c r="H7" s="490"/>
      <c r="I7" s="490"/>
      <c r="J7" s="490"/>
      <c r="K7" s="490"/>
      <c r="L7" s="490"/>
      <c r="M7" s="490"/>
      <c r="N7" s="490"/>
      <c r="O7" s="490"/>
      <c r="P7" s="490"/>
      <c r="Q7" s="490"/>
      <c r="R7" s="490"/>
      <c r="S7" s="490"/>
      <c r="T7" s="490"/>
      <c r="U7" s="490"/>
      <c r="V7" s="490"/>
      <c r="W7" s="490"/>
      <c r="X7" s="490"/>
      <c r="Y7" s="490"/>
      <c r="Z7" s="490"/>
      <c r="AA7" s="490"/>
      <c r="AB7" s="71"/>
      <c r="AC7" s="58"/>
      <c r="AD7" s="289"/>
      <c r="AE7" s="290"/>
      <c r="AF7" s="291"/>
      <c r="AG7" s="548"/>
      <c r="AH7" s="549"/>
      <c r="AI7" s="549"/>
      <c r="AJ7" s="552"/>
      <c r="AK7" s="72"/>
      <c r="AL7" s="290"/>
      <c r="AM7" s="290"/>
      <c r="AO7" s="548"/>
      <c r="AP7" s="549"/>
      <c r="AQ7" s="549"/>
      <c r="AR7" s="552"/>
      <c r="AS7" s="289"/>
      <c r="AT7" s="290"/>
      <c r="AU7" s="291"/>
      <c r="AV7" s="289" t="s">
        <v>27</v>
      </c>
      <c r="AW7" s="290"/>
      <c r="AX7" s="291"/>
      <c r="AY7" s="531" t="str">
        <f>T(入力!X17)</f>
        <v/>
      </c>
      <c r="AZ7" s="532"/>
      <c r="BA7" s="532"/>
      <c r="BB7" s="532"/>
      <c r="BC7" s="532"/>
      <c r="BD7" s="532"/>
      <c r="BE7" s="532"/>
      <c r="BF7" s="532"/>
      <c r="BG7" s="532"/>
      <c r="BH7" s="532"/>
      <c r="BI7" s="532"/>
      <c r="BJ7" s="532"/>
      <c r="BK7" s="532"/>
      <c r="BL7" s="532"/>
      <c r="BM7" s="532"/>
      <c r="BN7" s="532"/>
      <c r="BO7" s="532"/>
      <c r="BP7" s="532"/>
      <c r="BQ7" s="533"/>
    </row>
    <row r="8" spans="1:69" ht="12" customHeight="1" thickBot="1" x14ac:dyDescent="0.2">
      <c r="A8" s="321"/>
      <c r="B8" s="322"/>
      <c r="C8" s="66"/>
      <c r="D8" s="329"/>
      <c r="E8" s="331"/>
      <c r="F8" s="489"/>
      <c r="G8" s="490"/>
      <c r="H8" s="490"/>
      <c r="I8" s="490"/>
      <c r="J8" s="490"/>
      <c r="K8" s="490"/>
      <c r="L8" s="490"/>
      <c r="M8" s="490"/>
      <c r="N8" s="490"/>
      <c r="O8" s="490"/>
      <c r="P8" s="490"/>
      <c r="Q8" s="490"/>
      <c r="R8" s="490"/>
      <c r="S8" s="490"/>
      <c r="T8" s="490"/>
      <c r="U8" s="490"/>
      <c r="V8" s="490"/>
      <c r="W8" s="490"/>
      <c r="X8" s="490"/>
      <c r="Y8" s="490"/>
      <c r="Z8" s="490"/>
      <c r="AA8" s="490"/>
      <c r="AB8" s="60"/>
      <c r="AC8" s="58"/>
      <c r="AD8" s="73"/>
      <c r="AE8" s="74"/>
      <c r="AF8" s="74"/>
      <c r="AG8" s="74"/>
      <c r="AH8" s="74"/>
      <c r="AI8" s="74"/>
      <c r="AJ8" s="74"/>
      <c r="AK8" s="74"/>
      <c r="AL8" s="74"/>
      <c r="AM8" s="74"/>
      <c r="AN8" s="74"/>
      <c r="AO8" s="74"/>
      <c r="AP8" s="74"/>
      <c r="AQ8" s="74"/>
      <c r="AR8" s="74"/>
      <c r="AS8" s="74"/>
      <c r="AT8" s="74"/>
      <c r="AU8" s="75"/>
      <c r="AV8" s="289"/>
      <c r="AW8" s="290"/>
      <c r="AX8" s="291"/>
      <c r="AY8" s="534"/>
      <c r="AZ8" s="532"/>
      <c r="BA8" s="532"/>
      <c r="BB8" s="532"/>
      <c r="BC8" s="532"/>
      <c r="BD8" s="532"/>
      <c r="BE8" s="532"/>
      <c r="BF8" s="532"/>
      <c r="BG8" s="532"/>
      <c r="BH8" s="532"/>
      <c r="BI8" s="532"/>
      <c r="BJ8" s="532"/>
      <c r="BK8" s="532"/>
      <c r="BL8" s="532"/>
      <c r="BM8" s="532"/>
      <c r="BN8" s="532"/>
      <c r="BO8" s="532"/>
      <c r="BP8" s="532"/>
      <c r="BQ8" s="533"/>
    </row>
    <row r="9" spans="1:69" ht="13.5" customHeight="1" x14ac:dyDescent="0.15">
      <c r="A9" s="321"/>
      <c r="B9" s="322"/>
      <c r="C9" s="66"/>
      <c r="D9" s="67"/>
      <c r="E9" s="76"/>
      <c r="F9" s="69"/>
      <c r="G9" s="69"/>
      <c r="H9" s="69"/>
      <c r="I9" s="69"/>
      <c r="J9" s="69"/>
      <c r="K9" s="69"/>
      <c r="L9" s="69"/>
      <c r="M9" s="69"/>
      <c r="N9" s="77"/>
      <c r="O9" s="67"/>
      <c r="P9" s="76"/>
      <c r="Q9" s="69"/>
      <c r="R9" s="69"/>
      <c r="S9" s="69"/>
      <c r="T9" s="69"/>
      <c r="U9" s="69"/>
      <c r="V9" s="69"/>
      <c r="W9" s="69"/>
      <c r="X9" s="69"/>
      <c r="Y9" s="69"/>
      <c r="Z9" s="69"/>
      <c r="AA9" s="78"/>
      <c r="AB9" s="79"/>
      <c r="AC9" s="58"/>
      <c r="AD9" s="80"/>
      <c r="AE9" s="81"/>
      <c r="AF9" s="81"/>
      <c r="AG9" s="81"/>
      <c r="AH9" s="81"/>
      <c r="AI9" s="81"/>
      <c r="AJ9" s="81"/>
      <c r="AK9" s="81"/>
      <c r="AL9" s="81"/>
      <c r="AM9" s="81"/>
      <c r="AN9" s="81"/>
      <c r="AO9" s="81"/>
      <c r="AP9" s="81"/>
      <c r="AQ9" s="81"/>
      <c r="AR9" s="81"/>
      <c r="AS9" s="81"/>
      <c r="AT9" s="81"/>
      <c r="AU9" s="82"/>
      <c r="AV9" s="338" t="s">
        <v>24</v>
      </c>
      <c r="AW9" s="336"/>
      <c r="AX9" s="337"/>
      <c r="AY9" s="534"/>
      <c r="AZ9" s="532"/>
      <c r="BA9" s="532"/>
      <c r="BB9" s="532"/>
      <c r="BC9" s="532"/>
      <c r="BD9" s="532"/>
      <c r="BE9" s="532"/>
      <c r="BF9" s="532"/>
      <c r="BG9" s="532"/>
      <c r="BH9" s="532"/>
      <c r="BI9" s="532"/>
      <c r="BJ9" s="532"/>
      <c r="BK9" s="532"/>
      <c r="BL9" s="532"/>
      <c r="BM9" s="532"/>
      <c r="BN9" s="532"/>
      <c r="BO9" s="532"/>
      <c r="BP9" s="532"/>
      <c r="BQ9" s="533"/>
    </row>
    <row r="10" spans="1:69" ht="14.25" customHeight="1" thickBot="1" x14ac:dyDescent="0.25">
      <c r="A10" s="321"/>
      <c r="B10" s="322"/>
      <c r="C10" s="66"/>
      <c r="D10" s="67"/>
      <c r="E10" s="76"/>
      <c r="F10" s="69"/>
      <c r="G10" s="69"/>
      <c r="H10" s="69"/>
      <c r="I10" s="69"/>
      <c r="J10" s="69"/>
      <c r="K10" s="69"/>
      <c r="L10" s="69"/>
      <c r="M10" s="69"/>
      <c r="N10" s="83"/>
      <c r="O10" s="67"/>
      <c r="P10" s="76"/>
      <c r="Q10" s="69"/>
      <c r="R10" s="69"/>
      <c r="S10" s="69"/>
      <c r="T10" s="69"/>
      <c r="U10" s="69"/>
      <c r="V10" s="69"/>
      <c r="W10" s="69"/>
      <c r="X10" s="69"/>
      <c r="Y10" s="69"/>
      <c r="Z10" s="69"/>
      <c r="AA10" s="78"/>
      <c r="AB10" s="79"/>
      <c r="AC10" s="84"/>
      <c r="AD10" s="477" t="str">
        <f>入力!W25&amp;入力!X25</f>
        <v/>
      </c>
      <c r="AE10" s="478"/>
      <c r="AF10" s="479"/>
      <c r="AG10" s="341" t="str">
        <f>入力!W26</f>
        <v/>
      </c>
      <c r="AH10" s="491" t="str">
        <f>入力!X26</f>
        <v/>
      </c>
      <c r="AI10" s="477" t="s">
        <v>32</v>
      </c>
      <c r="AJ10" s="479"/>
      <c r="AK10" s="341" t="str">
        <f>入力!W27</f>
        <v/>
      </c>
      <c r="AL10" s="491" t="str">
        <f>入力!X27</f>
        <v/>
      </c>
      <c r="AM10" s="477" t="s">
        <v>46</v>
      </c>
      <c r="AN10" s="479"/>
      <c r="AO10" s="341" t="str">
        <f>入力!AO28</f>
        <v/>
      </c>
      <c r="AP10" s="491" t="str">
        <f>入力!AP28</f>
        <v/>
      </c>
      <c r="AQ10" s="477" t="s">
        <v>33</v>
      </c>
      <c r="AR10" s="478"/>
      <c r="AS10" s="478"/>
      <c r="AT10" s="478"/>
      <c r="AU10" s="479"/>
      <c r="AV10" s="338"/>
      <c r="AW10" s="336"/>
      <c r="AX10" s="337"/>
      <c r="AY10" s="535" t="str">
        <f>T(入力!X15)</f>
        <v/>
      </c>
      <c r="AZ10" s="536"/>
      <c r="BA10" s="536"/>
      <c r="BB10" s="536"/>
      <c r="BC10" s="536"/>
      <c r="BD10" s="536"/>
      <c r="BE10" s="536"/>
      <c r="BF10" s="536"/>
      <c r="BG10" s="536"/>
      <c r="BH10" s="536"/>
      <c r="BI10" s="536"/>
      <c r="BJ10" s="536"/>
      <c r="BK10" s="536"/>
      <c r="BL10" s="536"/>
      <c r="BM10" s="536"/>
      <c r="BN10" s="536"/>
      <c r="BO10" s="84"/>
      <c r="BP10" s="84"/>
      <c r="BQ10" s="60"/>
    </row>
    <row r="11" spans="1:69" ht="13.5" customHeight="1" x14ac:dyDescent="0.2">
      <c r="A11" s="321"/>
      <c r="B11" s="322"/>
      <c r="C11" s="66"/>
      <c r="D11" s="328" t="str">
        <f>入力!W21</f>
        <v/>
      </c>
      <c r="E11" s="330">
        <v>11</v>
      </c>
      <c r="F11" s="332" t="s">
        <v>56</v>
      </c>
      <c r="G11" s="333"/>
      <c r="H11" s="333"/>
      <c r="I11" s="333"/>
      <c r="J11" s="333"/>
      <c r="K11" s="333"/>
      <c r="L11" s="333"/>
      <c r="M11" s="333"/>
      <c r="N11" s="333"/>
      <c r="O11" s="333"/>
      <c r="P11" s="333"/>
      <c r="Q11" s="333"/>
      <c r="R11" s="333"/>
      <c r="S11" s="333"/>
      <c r="T11" s="333"/>
      <c r="U11" s="333"/>
      <c r="V11" s="333"/>
      <c r="W11" s="333"/>
      <c r="X11" s="333"/>
      <c r="Y11" s="333"/>
      <c r="Z11" s="333"/>
      <c r="AA11" s="333"/>
      <c r="AB11" s="71"/>
      <c r="AC11" s="84"/>
      <c r="AD11" s="477"/>
      <c r="AE11" s="478"/>
      <c r="AF11" s="479"/>
      <c r="AG11" s="342"/>
      <c r="AH11" s="492"/>
      <c r="AI11" s="477"/>
      <c r="AJ11" s="479"/>
      <c r="AK11" s="342"/>
      <c r="AL11" s="492"/>
      <c r="AM11" s="477"/>
      <c r="AN11" s="479"/>
      <c r="AO11" s="342"/>
      <c r="AP11" s="492"/>
      <c r="AQ11" s="477"/>
      <c r="AR11" s="478"/>
      <c r="AS11" s="478"/>
      <c r="AT11" s="478"/>
      <c r="AU11" s="479"/>
      <c r="AV11" s="338"/>
      <c r="AW11" s="336"/>
      <c r="AX11" s="337"/>
      <c r="AY11" s="537"/>
      <c r="AZ11" s="536"/>
      <c r="BA11" s="536"/>
      <c r="BB11" s="536"/>
      <c r="BC11" s="536"/>
      <c r="BD11" s="536"/>
      <c r="BE11" s="536"/>
      <c r="BF11" s="536"/>
      <c r="BG11" s="536"/>
      <c r="BH11" s="536"/>
      <c r="BI11" s="536"/>
      <c r="BJ11" s="536"/>
      <c r="BK11" s="536"/>
      <c r="BL11" s="536"/>
      <c r="BM11" s="536"/>
      <c r="BN11" s="536"/>
      <c r="BO11" s="84"/>
      <c r="BP11" s="84"/>
      <c r="BQ11" s="60"/>
    </row>
    <row r="12" spans="1:69" ht="12" customHeight="1" thickBot="1" x14ac:dyDescent="0.2">
      <c r="A12" s="321"/>
      <c r="B12" s="322"/>
      <c r="C12" s="66"/>
      <c r="D12" s="329"/>
      <c r="E12" s="331"/>
      <c r="F12" s="332"/>
      <c r="G12" s="333"/>
      <c r="H12" s="333"/>
      <c r="I12" s="333"/>
      <c r="J12" s="333"/>
      <c r="K12" s="333"/>
      <c r="L12" s="333"/>
      <c r="M12" s="333"/>
      <c r="N12" s="333"/>
      <c r="O12" s="333"/>
      <c r="P12" s="333"/>
      <c r="Q12" s="333"/>
      <c r="R12" s="333"/>
      <c r="S12" s="333"/>
      <c r="T12" s="333"/>
      <c r="U12" s="333"/>
      <c r="V12" s="333"/>
      <c r="W12" s="333"/>
      <c r="X12" s="333"/>
      <c r="Y12" s="333"/>
      <c r="Z12" s="333"/>
      <c r="AA12" s="333"/>
      <c r="AB12" s="71"/>
      <c r="AC12" s="84"/>
      <c r="AD12" s="85"/>
      <c r="AE12" s="86"/>
      <c r="AF12" s="86"/>
      <c r="AG12" s="86"/>
      <c r="AH12" s="86"/>
      <c r="AI12" s="86"/>
      <c r="AJ12" s="86"/>
      <c r="AK12" s="86"/>
      <c r="AL12" s="86"/>
      <c r="AM12" s="86"/>
      <c r="AN12" s="86"/>
      <c r="AO12" s="86"/>
      <c r="AP12" s="86"/>
      <c r="AQ12" s="86"/>
      <c r="AR12" s="86"/>
      <c r="AS12" s="86"/>
      <c r="AT12" s="86"/>
      <c r="AU12" s="87"/>
      <c r="AV12" s="338"/>
      <c r="AW12" s="336"/>
      <c r="AX12" s="337"/>
      <c r="AY12" s="537"/>
      <c r="AZ12" s="536"/>
      <c r="BA12" s="536"/>
      <c r="BB12" s="536"/>
      <c r="BC12" s="536"/>
      <c r="BD12" s="536"/>
      <c r="BE12" s="536"/>
      <c r="BF12" s="536"/>
      <c r="BG12" s="536"/>
      <c r="BH12" s="536"/>
      <c r="BI12" s="536"/>
      <c r="BJ12" s="536"/>
      <c r="BK12" s="536"/>
      <c r="BL12" s="536"/>
      <c r="BM12" s="536"/>
      <c r="BN12" s="536"/>
      <c r="BO12" s="58"/>
      <c r="BP12" s="58"/>
      <c r="BQ12" s="60"/>
    </row>
    <row r="13" spans="1:69" ht="14.25" customHeight="1" x14ac:dyDescent="0.2">
      <c r="A13" s="321"/>
      <c r="B13" s="322"/>
      <c r="C13" s="66"/>
      <c r="D13" s="77"/>
      <c r="E13" s="58"/>
      <c r="F13" s="88"/>
      <c r="G13" s="88"/>
      <c r="H13" s="88"/>
      <c r="I13" s="88"/>
      <c r="J13" s="88"/>
      <c r="K13" s="88"/>
      <c r="L13" s="88"/>
      <c r="M13" s="88"/>
      <c r="N13" s="89"/>
      <c r="O13" s="90"/>
      <c r="P13" s="91"/>
      <c r="Q13" s="88"/>
      <c r="R13" s="88"/>
      <c r="S13" s="88"/>
      <c r="T13" s="88"/>
      <c r="U13" s="88"/>
      <c r="V13" s="88"/>
      <c r="W13" s="88"/>
      <c r="X13" s="88"/>
      <c r="Y13" s="88"/>
      <c r="Z13" s="88"/>
      <c r="AA13" s="70"/>
      <c r="AB13" s="71"/>
      <c r="AC13" s="58"/>
      <c r="AD13" s="483" t="s">
        <v>22</v>
      </c>
      <c r="AE13" s="484"/>
      <c r="AF13" s="484"/>
      <c r="AG13" s="484"/>
      <c r="AH13" s="484"/>
      <c r="AI13" s="484"/>
      <c r="AJ13" s="484"/>
      <c r="AK13" s="484"/>
      <c r="AL13" s="484"/>
      <c r="AM13" s="484"/>
      <c r="AN13" s="484"/>
      <c r="AO13" s="484"/>
      <c r="AP13" s="484"/>
      <c r="AQ13" s="484"/>
      <c r="AR13" s="484"/>
      <c r="AS13" s="484"/>
      <c r="AT13" s="484"/>
      <c r="AU13" s="484"/>
      <c r="AV13" s="338"/>
      <c r="AW13" s="336"/>
      <c r="AX13" s="337"/>
      <c r="AY13" s="92"/>
      <c r="AZ13" s="72"/>
      <c r="BA13" s="72"/>
      <c r="BB13" s="93"/>
      <c r="BC13" s="538" t="str">
        <f>T(入力!X18)</f>
        <v/>
      </c>
      <c r="BD13" s="539"/>
      <c r="BE13" s="539"/>
      <c r="BF13" s="539"/>
      <c r="BG13" s="539"/>
      <c r="BH13" s="539"/>
      <c r="BI13" s="58"/>
      <c r="BJ13" s="58"/>
      <c r="BK13" s="58"/>
      <c r="BL13" s="541" t="str">
        <f>T(入力!X19)</f>
        <v/>
      </c>
      <c r="BM13" s="542"/>
      <c r="BN13" s="542"/>
      <c r="BO13" s="542"/>
      <c r="BP13" s="542"/>
      <c r="BQ13" s="543"/>
    </row>
    <row r="14" spans="1:69" ht="15" thickBot="1" x14ac:dyDescent="0.25">
      <c r="A14" s="321"/>
      <c r="B14" s="322"/>
      <c r="C14" s="66"/>
      <c r="D14" s="94"/>
      <c r="E14" s="95"/>
      <c r="F14" s="89"/>
      <c r="G14" s="89"/>
      <c r="H14" s="89"/>
      <c r="I14" s="89"/>
      <c r="J14" s="89"/>
      <c r="K14" s="89"/>
      <c r="L14" s="89"/>
      <c r="M14" s="89"/>
      <c r="N14" s="89"/>
      <c r="O14" s="89"/>
      <c r="P14" s="88"/>
      <c r="Q14" s="89"/>
      <c r="R14" s="89"/>
      <c r="S14" s="89"/>
      <c r="T14" s="89"/>
      <c r="U14" s="89"/>
      <c r="V14" s="89"/>
      <c r="W14" s="89"/>
      <c r="X14" s="89"/>
      <c r="Y14" s="89"/>
      <c r="Z14" s="89"/>
      <c r="AA14" s="96"/>
      <c r="AB14" s="79"/>
      <c r="AC14" s="58"/>
      <c r="AD14" s="485"/>
      <c r="AE14" s="486"/>
      <c r="AF14" s="486"/>
      <c r="AG14" s="486"/>
      <c r="AH14" s="486"/>
      <c r="AI14" s="486"/>
      <c r="AJ14" s="486"/>
      <c r="AK14" s="486"/>
      <c r="AL14" s="486"/>
      <c r="AM14" s="486"/>
      <c r="AN14" s="486"/>
      <c r="AO14" s="486"/>
      <c r="AP14" s="486"/>
      <c r="AQ14" s="486"/>
      <c r="AR14" s="486"/>
      <c r="AS14" s="486"/>
      <c r="AT14" s="486"/>
      <c r="AU14" s="486"/>
      <c r="AV14" s="338"/>
      <c r="AW14" s="336"/>
      <c r="AX14" s="337"/>
      <c r="AY14" s="73" t="s">
        <v>72</v>
      </c>
      <c r="AZ14" s="74"/>
      <c r="BA14" s="74"/>
      <c r="BB14" s="97"/>
      <c r="BC14" s="540"/>
      <c r="BD14" s="540"/>
      <c r="BE14" s="540"/>
      <c r="BF14" s="540"/>
      <c r="BG14" s="540"/>
      <c r="BH14" s="540"/>
      <c r="BI14" s="58" t="s">
        <v>71</v>
      </c>
      <c r="BJ14" s="58"/>
      <c r="BK14" s="58"/>
      <c r="BL14" s="544"/>
      <c r="BM14" s="544"/>
      <c r="BN14" s="544"/>
      <c r="BO14" s="544"/>
      <c r="BP14" s="544"/>
      <c r="BQ14" s="545"/>
    </row>
    <row r="15" spans="1:69" ht="13.5" customHeight="1" x14ac:dyDescent="0.2">
      <c r="A15" s="321"/>
      <c r="B15" s="322"/>
      <c r="C15" s="66"/>
      <c r="D15" s="328" t="str">
        <f>入力!X21</f>
        <v/>
      </c>
      <c r="E15" s="330">
        <v>12</v>
      </c>
      <c r="F15" s="332" t="s">
        <v>57</v>
      </c>
      <c r="G15" s="333"/>
      <c r="H15" s="333"/>
      <c r="I15" s="333"/>
      <c r="J15" s="333"/>
      <c r="K15" s="333"/>
      <c r="L15" s="333"/>
      <c r="M15" s="333"/>
      <c r="N15" s="333"/>
      <c r="O15" s="333"/>
      <c r="P15" s="333"/>
      <c r="Q15" s="333"/>
      <c r="R15" s="333"/>
      <c r="S15" s="333"/>
      <c r="T15" s="333"/>
      <c r="U15" s="333"/>
      <c r="V15" s="333"/>
      <c r="W15" s="333"/>
      <c r="X15" s="333"/>
      <c r="Y15" s="333"/>
      <c r="Z15" s="333"/>
      <c r="AA15" s="333"/>
      <c r="AB15" s="71"/>
      <c r="AC15" s="58"/>
      <c r="AD15" s="188">
        <v>15</v>
      </c>
      <c r="AE15" s="99"/>
      <c r="AF15" s="99"/>
      <c r="AG15" s="99"/>
      <c r="AH15" s="99"/>
      <c r="AI15" s="99"/>
      <c r="AJ15" s="99"/>
      <c r="AK15" s="99"/>
      <c r="AL15" s="99"/>
      <c r="AM15" s="99"/>
      <c r="AN15" s="99"/>
      <c r="AO15" s="99"/>
      <c r="AP15" s="99"/>
      <c r="AQ15" s="99"/>
      <c r="AR15" s="99"/>
      <c r="AS15" s="99"/>
      <c r="AT15" s="99"/>
      <c r="AU15" s="189">
        <v>23</v>
      </c>
      <c r="AV15" s="101"/>
      <c r="AW15" s="480" t="s">
        <v>44</v>
      </c>
      <c r="AX15" s="480"/>
      <c r="AY15" s="480"/>
      <c r="AZ15" s="480"/>
      <c r="BA15" s="480"/>
      <c r="BB15" s="480"/>
      <c r="BC15" s="480"/>
      <c r="BD15" s="102"/>
      <c r="BE15" s="144">
        <v>24</v>
      </c>
      <c r="BF15" s="104"/>
      <c r="BG15" s="104"/>
      <c r="BH15" s="104"/>
      <c r="BI15" s="104"/>
      <c r="BJ15" s="104"/>
      <c r="BK15" s="104"/>
      <c r="BL15" s="104"/>
      <c r="BM15" s="104"/>
      <c r="BN15" s="104"/>
      <c r="BO15" s="104"/>
      <c r="BP15" s="104"/>
      <c r="BQ15" s="190">
        <v>36</v>
      </c>
    </row>
    <row r="16" spans="1:69" ht="12" customHeight="1" thickBot="1" x14ac:dyDescent="0.25">
      <c r="A16" s="321"/>
      <c r="B16" s="322"/>
      <c r="C16" s="66"/>
      <c r="D16" s="329"/>
      <c r="E16" s="331"/>
      <c r="F16" s="332"/>
      <c r="G16" s="333"/>
      <c r="H16" s="333"/>
      <c r="I16" s="333"/>
      <c r="J16" s="333"/>
      <c r="K16" s="333"/>
      <c r="L16" s="333"/>
      <c r="M16" s="333"/>
      <c r="N16" s="333"/>
      <c r="O16" s="333"/>
      <c r="P16" s="333"/>
      <c r="Q16" s="333"/>
      <c r="R16" s="333"/>
      <c r="S16" s="333"/>
      <c r="T16" s="333"/>
      <c r="U16" s="333"/>
      <c r="V16" s="333"/>
      <c r="W16" s="333"/>
      <c r="X16" s="333"/>
      <c r="Y16" s="333"/>
      <c r="Z16" s="333"/>
      <c r="AA16" s="333"/>
      <c r="AB16" s="71"/>
      <c r="AC16" s="58"/>
      <c r="AD16" s="487" t="str">
        <f>入力!$P$13</f>
        <v/>
      </c>
      <c r="AE16" s="344"/>
      <c r="AF16" s="343" t="str">
        <f>入力!$Q$13</f>
        <v/>
      </c>
      <c r="AG16" s="344"/>
      <c r="AH16" s="343" t="str">
        <f>入力!$R$13</f>
        <v/>
      </c>
      <c r="AI16" s="344"/>
      <c r="AJ16" s="343" t="str">
        <f>入力!$S$13</f>
        <v/>
      </c>
      <c r="AK16" s="344"/>
      <c r="AL16" s="343" t="str">
        <f>入力!$T$13</f>
        <v/>
      </c>
      <c r="AM16" s="344"/>
      <c r="AN16" s="343" t="str">
        <f>入力!$U$13</f>
        <v/>
      </c>
      <c r="AO16" s="344"/>
      <c r="AP16" s="343" t="str">
        <f>入力!$V$13</f>
        <v/>
      </c>
      <c r="AQ16" s="344"/>
      <c r="AR16" s="343" t="str">
        <f>入力!$W$13</f>
        <v/>
      </c>
      <c r="AS16" s="344"/>
      <c r="AT16" s="343" t="str">
        <f>入力!$X$13</f>
        <v/>
      </c>
      <c r="AU16" s="365"/>
      <c r="AV16" s="106"/>
      <c r="AW16" s="481"/>
      <c r="AX16" s="481"/>
      <c r="AY16" s="481"/>
      <c r="AZ16" s="481"/>
      <c r="BA16" s="481"/>
      <c r="BB16" s="481"/>
      <c r="BC16" s="481"/>
      <c r="BD16" s="107"/>
      <c r="BE16" s="487" t="str">
        <f>入力!$L$14</f>
        <v/>
      </c>
      <c r="BF16" s="343" t="str">
        <f>入力!$M$14</f>
        <v/>
      </c>
      <c r="BG16" s="343" t="str">
        <f>入力!$N$14</f>
        <v/>
      </c>
      <c r="BH16" s="343" t="str">
        <f>入力!$O$14</f>
        <v/>
      </c>
      <c r="BI16" s="343" t="str">
        <f>入力!$P$14</f>
        <v/>
      </c>
      <c r="BJ16" s="343" t="str">
        <f>入力!$Q$14</f>
        <v/>
      </c>
      <c r="BK16" s="343" t="str">
        <f>入力!$R$14</f>
        <v/>
      </c>
      <c r="BL16" s="343" t="str">
        <f>入力!$S$14</f>
        <v/>
      </c>
      <c r="BM16" s="343" t="str">
        <f>入力!$T$14</f>
        <v/>
      </c>
      <c r="BN16" s="343" t="str">
        <f>入力!$U$14</f>
        <v/>
      </c>
      <c r="BO16" s="343" t="str">
        <f>入力!$V$14</f>
        <v/>
      </c>
      <c r="BP16" s="343" t="str">
        <f>入力!$W$14</f>
        <v/>
      </c>
      <c r="BQ16" s="521" t="str">
        <f>入力!$X$14</f>
        <v/>
      </c>
    </row>
    <row r="17" spans="1:69" ht="15" thickBot="1" x14ac:dyDescent="0.25">
      <c r="A17" s="321"/>
      <c r="B17" s="322"/>
      <c r="C17" s="66"/>
      <c r="D17" s="94"/>
      <c r="E17" s="95"/>
      <c r="F17" s="77"/>
      <c r="G17" s="77"/>
      <c r="H17" s="77"/>
      <c r="I17" s="77"/>
      <c r="J17" s="77"/>
      <c r="K17" s="77"/>
      <c r="L17" s="77"/>
      <c r="M17" s="77"/>
      <c r="N17" s="77"/>
      <c r="O17" s="77"/>
      <c r="P17" s="77"/>
      <c r="Q17" s="77"/>
      <c r="R17" s="70"/>
      <c r="S17" s="70"/>
      <c r="T17" s="70"/>
      <c r="U17" s="70"/>
      <c r="V17" s="70"/>
      <c r="W17" s="70"/>
      <c r="X17" s="70"/>
      <c r="Y17" s="70"/>
      <c r="Z17" s="70"/>
      <c r="AA17" s="70"/>
      <c r="AB17" s="71"/>
      <c r="AC17" s="58"/>
      <c r="AD17" s="488"/>
      <c r="AE17" s="345"/>
      <c r="AF17" s="345"/>
      <c r="AG17" s="345"/>
      <c r="AH17" s="345"/>
      <c r="AI17" s="345"/>
      <c r="AJ17" s="345"/>
      <c r="AK17" s="345"/>
      <c r="AL17" s="345"/>
      <c r="AM17" s="345"/>
      <c r="AN17" s="345"/>
      <c r="AO17" s="345"/>
      <c r="AP17" s="345"/>
      <c r="AQ17" s="345"/>
      <c r="AR17" s="345"/>
      <c r="AS17" s="345"/>
      <c r="AT17" s="366"/>
      <c r="AU17" s="367"/>
      <c r="AV17" s="106"/>
      <c r="AW17" s="481"/>
      <c r="AX17" s="481"/>
      <c r="AY17" s="481"/>
      <c r="AZ17" s="481"/>
      <c r="BA17" s="481"/>
      <c r="BB17" s="482"/>
      <c r="BC17" s="482"/>
      <c r="BD17" s="108"/>
      <c r="BE17" s="488"/>
      <c r="BF17" s="345"/>
      <c r="BG17" s="345"/>
      <c r="BH17" s="345"/>
      <c r="BI17" s="345"/>
      <c r="BJ17" s="345"/>
      <c r="BK17" s="345"/>
      <c r="BL17" s="345"/>
      <c r="BM17" s="345"/>
      <c r="BN17" s="345"/>
      <c r="BO17" s="345"/>
      <c r="BP17" s="345"/>
      <c r="BQ17" s="522"/>
    </row>
    <row r="18" spans="1:69" ht="13.5" customHeight="1" x14ac:dyDescent="0.15">
      <c r="A18" s="321"/>
      <c r="B18" s="322"/>
      <c r="C18" s="66"/>
      <c r="D18" s="67"/>
      <c r="E18" s="76"/>
      <c r="F18" s="69"/>
      <c r="G18" s="69"/>
      <c r="H18" s="69"/>
      <c r="I18" s="69"/>
      <c r="J18" s="69"/>
      <c r="K18" s="69"/>
      <c r="L18" s="69"/>
      <c r="M18" s="69"/>
      <c r="N18" s="77"/>
      <c r="O18" s="77"/>
      <c r="P18" s="77"/>
      <c r="Q18" s="77"/>
      <c r="R18" s="77"/>
      <c r="S18" s="77"/>
      <c r="T18" s="77"/>
      <c r="U18" s="77"/>
      <c r="V18" s="77"/>
      <c r="W18" s="77"/>
      <c r="X18" s="77"/>
      <c r="Y18" s="77"/>
      <c r="Z18" s="77"/>
      <c r="AA18" s="77"/>
      <c r="AB18" s="60"/>
      <c r="AC18" s="58"/>
      <c r="AD18" s="449" t="s">
        <v>15</v>
      </c>
      <c r="AE18" s="450"/>
      <c r="AF18" s="450"/>
      <c r="AG18" s="450"/>
      <c r="AH18" s="362" t="s">
        <v>16</v>
      </c>
      <c r="AI18" s="362"/>
      <c r="AJ18" s="362"/>
      <c r="AK18" s="362"/>
      <c r="AL18" s="362"/>
      <c r="AM18" s="362"/>
      <c r="AN18" s="362" t="s">
        <v>17</v>
      </c>
      <c r="AO18" s="362"/>
      <c r="AP18" s="362"/>
      <c r="AQ18" s="362"/>
      <c r="AR18" s="362"/>
      <c r="AS18" s="363"/>
      <c r="AT18" s="191">
        <v>41</v>
      </c>
      <c r="AU18" s="364" t="s">
        <v>18</v>
      </c>
      <c r="AV18" s="364"/>
      <c r="AW18" s="364"/>
      <c r="AX18" s="364"/>
      <c r="AY18" s="364"/>
      <c r="AZ18" s="364"/>
      <c r="BA18" s="192">
        <v>42</v>
      </c>
      <c r="BB18" s="421" t="s">
        <v>19</v>
      </c>
      <c r="BC18" s="362"/>
      <c r="BD18" s="362"/>
      <c r="BE18" s="362"/>
      <c r="BF18" s="362"/>
      <c r="BG18" s="362"/>
      <c r="BH18" s="362"/>
      <c r="BI18" s="362"/>
      <c r="BJ18" s="419" t="s">
        <v>20</v>
      </c>
      <c r="BK18" s="420"/>
      <c r="BL18" s="420"/>
      <c r="BM18" s="420"/>
      <c r="BN18" s="420"/>
      <c r="BO18" s="420"/>
      <c r="BP18" s="420"/>
      <c r="BQ18" s="421"/>
    </row>
    <row r="19" spans="1:69" ht="14.25" customHeight="1" x14ac:dyDescent="0.2">
      <c r="A19" s="321"/>
      <c r="B19" s="322"/>
      <c r="C19" s="66"/>
      <c r="D19" s="67"/>
      <c r="E19" s="76"/>
      <c r="F19" s="69"/>
      <c r="G19" s="69"/>
      <c r="H19" s="69"/>
      <c r="I19" s="69"/>
      <c r="J19" s="69"/>
      <c r="K19" s="69"/>
      <c r="L19" s="69"/>
      <c r="M19" s="69"/>
      <c r="N19" s="58"/>
      <c r="O19" s="111"/>
      <c r="P19" s="58"/>
      <c r="Q19" s="58"/>
      <c r="R19" s="58"/>
      <c r="S19" s="58"/>
      <c r="T19" s="58"/>
      <c r="U19" s="58"/>
      <c r="V19" s="58"/>
      <c r="W19" s="58"/>
      <c r="X19" s="58"/>
      <c r="Y19" s="58"/>
      <c r="Z19" s="58"/>
      <c r="AA19" s="58"/>
      <c r="AB19" s="60"/>
      <c r="AC19" s="58"/>
      <c r="AD19" s="451"/>
      <c r="AE19" s="452"/>
      <c r="AF19" s="452"/>
      <c r="AG19" s="452"/>
      <c r="AH19" s="193">
        <v>37</v>
      </c>
      <c r="AI19" s="422">
        <v>16</v>
      </c>
      <c r="AJ19" s="422"/>
      <c r="AK19" s="422"/>
      <c r="AL19" s="422"/>
      <c r="AM19" s="194">
        <v>38</v>
      </c>
      <c r="AN19" s="195">
        <v>39</v>
      </c>
      <c r="AO19" s="424">
        <v>2</v>
      </c>
      <c r="AP19" s="424"/>
      <c r="AQ19" s="424"/>
      <c r="AR19" s="424"/>
      <c r="AS19" s="196">
        <v>40</v>
      </c>
      <c r="AT19" s="565">
        <v>10</v>
      </c>
      <c r="AU19" s="427"/>
      <c r="AV19" s="427"/>
      <c r="AW19" s="427"/>
      <c r="AX19" s="427"/>
      <c r="AY19" s="566">
        <v>12</v>
      </c>
      <c r="AZ19" s="566"/>
      <c r="BA19" s="567"/>
      <c r="BB19" s="435" t="s">
        <v>30</v>
      </c>
      <c r="BC19" s="436"/>
      <c r="BD19" s="436"/>
      <c r="BE19" s="436"/>
      <c r="BF19" s="436"/>
      <c r="BG19" s="436"/>
      <c r="BH19" s="436"/>
      <c r="BI19" s="436"/>
      <c r="BJ19" s="437" t="s">
        <v>21</v>
      </c>
      <c r="BK19" s="438"/>
      <c r="BL19" s="438"/>
      <c r="BM19" s="438"/>
      <c r="BN19" s="438"/>
      <c r="BO19" s="438"/>
      <c r="BP19" s="438"/>
      <c r="BQ19" s="439"/>
    </row>
    <row r="20" spans="1:69" ht="12.75" customHeight="1" thickBot="1" x14ac:dyDescent="0.25">
      <c r="A20" s="321"/>
      <c r="B20" s="322"/>
      <c r="C20" s="66"/>
      <c r="D20" s="58"/>
      <c r="E20" s="197"/>
      <c r="G20" s="58"/>
      <c r="I20" s="58"/>
      <c r="J20" s="58"/>
      <c r="K20" s="58"/>
      <c r="L20" s="58"/>
      <c r="M20" s="58"/>
      <c r="N20" s="58"/>
      <c r="O20" s="111"/>
      <c r="P20" s="58"/>
      <c r="Q20" s="58"/>
      <c r="R20" s="58"/>
      <c r="S20" s="58"/>
      <c r="T20" s="58"/>
      <c r="U20" s="58"/>
      <c r="V20" s="58"/>
      <c r="W20" s="58"/>
      <c r="X20" s="58"/>
      <c r="Y20" s="58"/>
      <c r="Z20" s="58"/>
      <c r="AA20" s="58"/>
      <c r="AB20" s="60"/>
      <c r="AC20" s="58"/>
      <c r="AD20" s="453"/>
      <c r="AE20" s="454"/>
      <c r="AF20" s="454"/>
      <c r="AG20" s="454"/>
      <c r="AH20" s="116"/>
      <c r="AI20" s="423"/>
      <c r="AJ20" s="423"/>
      <c r="AK20" s="423"/>
      <c r="AL20" s="423"/>
      <c r="AM20" s="117"/>
      <c r="AN20" s="118"/>
      <c r="AO20" s="425"/>
      <c r="AP20" s="425"/>
      <c r="AQ20" s="425"/>
      <c r="AR20" s="425"/>
      <c r="AS20" s="119"/>
      <c r="AT20" s="428"/>
      <c r="AU20" s="429"/>
      <c r="AV20" s="429"/>
      <c r="AW20" s="429"/>
      <c r="AX20" s="429"/>
      <c r="AY20" s="568"/>
      <c r="AZ20" s="568"/>
      <c r="BA20" s="569"/>
      <c r="BB20" s="435"/>
      <c r="BC20" s="436"/>
      <c r="BD20" s="436"/>
      <c r="BE20" s="436"/>
      <c r="BF20" s="436"/>
      <c r="BG20" s="436"/>
      <c r="BH20" s="436"/>
      <c r="BI20" s="436"/>
      <c r="BJ20" s="440"/>
      <c r="BK20" s="441"/>
      <c r="BL20" s="441"/>
      <c r="BM20" s="441"/>
      <c r="BN20" s="441"/>
      <c r="BO20" s="441"/>
      <c r="BP20" s="441"/>
      <c r="BQ20" s="442"/>
    </row>
    <row r="21" spans="1:69" ht="7.5" customHeight="1" x14ac:dyDescent="0.2">
      <c r="A21" s="321"/>
      <c r="B21" s="322"/>
      <c r="C21" s="66"/>
      <c r="D21" s="58"/>
      <c r="E21" s="197"/>
      <c r="G21" s="58"/>
      <c r="I21" s="58"/>
      <c r="J21" s="58"/>
      <c r="K21" s="58"/>
      <c r="L21" s="58"/>
      <c r="M21" s="58"/>
      <c r="N21" s="58"/>
      <c r="O21" s="58"/>
      <c r="P21" s="58"/>
      <c r="Q21" s="58"/>
      <c r="R21" s="58"/>
      <c r="S21" s="58"/>
      <c r="T21" s="58"/>
      <c r="U21" s="58"/>
      <c r="V21" s="58"/>
      <c r="W21" s="58"/>
      <c r="X21" s="58"/>
      <c r="Y21" s="58"/>
      <c r="Z21" s="58"/>
      <c r="AA21" s="58"/>
      <c r="AB21" s="60"/>
      <c r="AC21" s="58"/>
      <c r="AD21" s="120"/>
      <c r="AE21" s="447" t="s">
        <v>60</v>
      </c>
      <c r="AF21" s="447"/>
      <c r="AG21" s="447"/>
      <c r="AH21" s="447"/>
      <c r="AI21" s="447"/>
      <c r="AJ21" s="447"/>
      <c r="AK21" s="447"/>
      <c r="AL21" s="447"/>
      <c r="AM21" s="447"/>
      <c r="AN21" s="447"/>
      <c r="AO21" s="447"/>
      <c r="AP21" s="447"/>
      <c r="AQ21" s="447"/>
      <c r="AR21" s="447"/>
      <c r="AS21" s="121"/>
      <c r="AT21" s="448">
        <v>1</v>
      </c>
      <c r="AU21" s="444"/>
      <c r="AV21" s="122">
        <v>43</v>
      </c>
      <c r="AW21" s="123"/>
      <c r="AX21" s="124"/>
      <c r="AY21" s="125" t="s">
        <v>7</v>
      </c>
      <c r="AZ21" s="126"/>
      <c r="BA21" s="123" t="s">
        <v>8</v>
      </c>
      <c r="BB21" s="127"/>
      <c r="BC21" s="128" t="s">
        <v>9</v>
      </c>
      <c r="BD21" s="123"/>
      <c r="BE21" s="125" t="s">
        <v>6</v>
      </c>
      <c r="BF21" s="126"/>
      <c r="BG21" s="123" t="s">
        <v>7</v>
      </c>
      <c r="BH21" s="127"/>
      <c r="BI21" s="128" t="s">
        <v>10</v>
      </c>
      <c r="BJ21" s="123"/>
      <c r="BK21" s="125" t="s">
        <v>9</v>
      </c>
      <c r="BL21" s="126"/>
      <c r="BM21" s="123" t="s">
        <v>6</v>
      </c>
      <c r="BN21" s="127"/>
      <c r="BO21" s="128" t="s">
        <v>7</v>
      </c>
      <c r="BP21" s="123">
        <v>52</v>
      </c>
      <c r="BQ21" s="125" t="s">
        <v>11</v>
      </c>
    </row>
    <row r="22" spans="1:69" ht="16.5" customHeight="1" thickBot="1" x14ac:dyDescent="0.25">
      <c r="A22" s="323"/>
      <c r="B22" s="324"/>
      <c r="C22" s="130"/>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2"/>
      <c r="AC22" s="58"/>
      <c r="AD22" s="198"/>
      <c r="AE22" s="417"/>
      <c r="AF22" s="417"/>
      <c r="AG22" s="417"/>
      <c r="AH22" s="417"/>
      <c r="AI22" s="417"/>
      <c r="AJ22" s="417"/>
      <c r="AK22" s="417"/>
      <c r="AL22" s="417"/>
      <c r="AM22" s="417"/>
      <c r="AN22" s="417"/>
      <c r="AO22" s="417"/>
      <c r="AP22" s="417"/>
      <c r="AQ22" s="417"/>
      <c r="AR22" s="417"/>
      <c r="AS22" s="199"/>
      <c r="AT22" s="448"/>
      <c r="AU22" s="444"/>
      <c r="AV22" s="66"/>
      <c r="AW22" s="58"/>
      <c r="AX22" s="339" t="str">
        <f>入力!$O32</f>
        <v/>
      </c>
      <c r="AY22" s="340" t="s">
        <v>202</v>
      </c>
      <c r="AZ22" s="457" t="str">
        <f>入力!$P32</f>
        <v/>
      </c>
      <c r="BA22" s="456" t="s">
        <v>202</v>
      </c>
      <c r="BB22" s="455" t="str">
        <f>入力!$Q32</f>
        <v/>
      </c>
      <c r="BC22" s="456" t="s">
        <v>202</v>
      </c>
      <c r="BD22" s="455" t="str">
        <f>入力!$R32</f>
        <v/>
      </c>
      <c r="BE22" s="340" t="s">
        <v>202</v>
      </c>
      <c r="BF22" s="457" t="str">
        <f>入力!$S32</f>
        <v/>
      </c>
      <c r="BG22" s="456" t="s">
        <v>202</v>
      </c>
      <c r="BH22" s="455" t="str">
        <f>入力!$T32</f>
        <v/>
      </c>
      <c r="BI22" s="456" t="s">
        <v>202</v>
      </c>
      <c r="BJ22" s="455" t="str">
        <f>入力!$U32</f>
        <v/>
      </c>
      <c r="BK22" s="340">
        <v>0</v>
      </c>
      <c r="BL22" s="457" t="str">
        <f>入力!$V32</f>
        <v/>
      </c>
      <c r="BM22" s="456">
        <v>0</v>
      </c>
      <c r="BN22" s="455" t="str">
        <f>入力!$W32</f>
        <v/>
      </c>
      <c r="BO22" s="456">
        <v>0</v>
      </c>
      <c r="BP22" s="54" t="str">
        <f>入力!$X32</f>
        <v/>
      </c>
      <c r="BQ22" s="60"/>
    </row>
    <row r="23" spans="1:69" ht="11.25" customHeight="1" x14ac:dyDescent="0.2">
      <c r="A23" s="286" t="s">
        <v>4</v>
      </c>
      <c r="B23" s="287"/>
      <c r="C23" s="287"/>
      <c r="D23" s="287"/>
      <c r="E23" s="287"/>
      <c r="F23" s="287"/>
      <c r="G23" s="288"/>
      <c r="H23" s="286" t="s">
        <v>5</v>
      </c>
      <c r="I23" s="287"/>
      <c r="J23" s="287"/>
      <c r="K23" s="287"/>
      <c r="L23" s="287"/>
      <c r="M23" s="287"/>
      <c r="N23" s="287"/>
      <c r="O23" s="287"/>
      <c r="P23" s="287"/>
      <c r="Q23" s="287"/>
      <c r="R23" s="288"/>
      <c r="S23" s="287"/>
      <c r="T23" s="287"/>
      <c r="U23" s="287"/>
      <c r="V23" s="287"/>
      <c r="W23" s="287"/>
      <c r="X23" s="287"/>
      <c r="Y23" s="287"/>
      <c r="Z23" s="287"/>
      <c r="AA23" s="287"/>
      <c r="AB23" s="288"/>
      <c r="AD23" s="554" t="s">
        <v>58</v>
      </c>
      <c r="AE23" s="555"/>
      <c r="AF23" s="137"/>
      <c r="AG23" s="416" t="s">
        <v>80</v>
      </c>
      <c r="AH23" s="416"/>
      <c r="AI23" s="416"/>
      <c r="AJ23" s="416"/>
      <c r="AK23" s="416"/>
      <c r="AL23" s="416"/>
      <c r="AM23" s="416"/>
      <c r="AN23" s="416"/>
      <c r="AO23" s="416"/>
      <c r="AP23" s="416"/>
      <c r="AQ23" s="416"/>
      <c r="AR23" s="416"/>
      <c r="AS23" s="156"/>
      <c r="AT23" s="563">
        <v>2</v>
      </c>
      <c r="AU23" s="369"/>
      <c r="AV23" s="136">
        <v>53</v>
      </c>
      <c r="AW23" s="137"/>
      <c r="AX23" s="466" t="str">
        <f>入力!$O37</f>
        <v/>
      </c>
      <c r="AY23" s="464" t="s">
        <v>202</v>
      </c>
      <c r="AZ23" s="458" t="str">
        <f>入力!$P37</f>
        <v/>
      </c>
      <c r="BA23" s="459" t="s">
        <v>202</v>
      </c>
      <c r="BB23" s="462" t="str">
        <f>入力!$Q37</f>
        <v/>
      </c>
      <c r="BC23" s="459" t="s">
        <v>202</v>
      </c>
      <c r="BD23" s="462" t="str">
        <f>入力!$R37</f>
        <v/>
      </c>
      <c r="BE23" s="464" t="s">
        <v>202</v>
      </c>
      <c r="BF23" s="458" t="str">
        <f>入力!$S37</f>
        <v/>
      </c>
      <c r="BG23" s="459" t="s">
        <v>202</v>
      </c>
      <c r="BH23" s="462" t="str">
        <f>入力!$T37</f>
        <v/>
      </c>
      <c r="BI23" s="459" t="s">
        <v>202</v>
      </c>
      <c r="BJ23" s="462" t="str">
        <f>入力!$U37</f>
        <v/>
      </c>
      <c r="BK23" s="464">
        <v>0</v>
      </c>
      <c r="BL23" s="458" t="str">
        <f>入力!$V37</f>
        <v/>
      </c>
      <c r="BM23" s="459">
        <v>0</v>
      </c>
      <c r="BN23" s="462" t="str">
        <f>入力!$W37</f>
        <v/>
      </c>
      <c r="BO23" s="459">
        <v>0</v>
      </c>
      <c r="BP23" s="501" t="str">
        <f>入力!$X37</f>
        <v/>
      </c>
      <c r="BQ23" s="200">
        <v>62</v>
      </c>
    </row>
    <row r="24" spans="1:69" ht="11.25" customHeight="1" x14ac:dyDescent="0.2">
      <c r="A24" s="292"/>
      <c r="B24" s="293"/>
      <c r="C24" s="293"/>
      <c r="D24" s="293"/>
      <c r="E24" s="293"/>
      <c r="F24" s="293"/>
      <c r="G24" s="294"/>
      <c r="H24" s="292"/>
      <c r="I24" s="293"/>
      <c r="J24" s="293"/>
      <c r="K24" s="293"/>
      <c r="L24" s="293"/>
      <c r="M24" s="293"/>
      <c r="N24" s="293"/>
      <c r="O24" s="293"/>
      <c r="P24" s="293"/>
      <c r="Q24" s="293"/>
      <c r="R24" s="294"/>
      <c r="S24" s="293"/>
      <c r="T24" s="293"/>
      <c r="U24" s="293"/>
      <c r="V24" s="293"/>
      <c r="W24" s="293"/>
      <c r="X24" s="293"/>
      <c r="Y24" s="293"/>
      <c r="Z24" s="293"/>
      <c r="AA24" s="293"/>
      <c r="AB24" s="294"/>
      <c r="AD24" s="556"/>
      <c r="AE24" s="557"/>
      <c r="AF24" s="161"/>
      <c r="AG24" s="418"/>
      <c r="AH24" s="418"/>
      <c r="AI24" s="418"/>
      <c r="AJ24" s="418"/>
      <c r="AK24" s="418"/>
      <c r="AL24" s="418"/>
      <c r="AM24" s="418"/>
      <c r="AN24" s="418"/>
      <c r="AO24" s="418"/>
      <c r="AP24" s="418"/>
      <c r="AQ24" s="418"/>
      <c r="AR24" s="418"/>
      <c r="AS24" s="163"/>
      <c r="AT24" s="562"/>
      <c r="AU24" s="361"/>
      <c r="AV24" s="130"/>
      <c r="AW24" s="131"/>
      <c r="AX24" s="467">
        <v>0</v>
      </c>
      <c r="AY24" s="465" t="s">
        <v>202</v>
      </c>
      <c r="AZ24" s="460" t="s">
        <v>202</v>
      </c>
      <c r="BA24" s="461" t="s">
        <v>202</v>
      </c>
      <c r="BB24" s="463" t="s">
        <v>202</v>
      </c>
      <c r="BC24" s="461" t="s">
        <v>202</v>
      </c>
      <c r="BD24" s="463" t="s">
        <v>202</v>
      </c>
      <c r="BE24" s="465" t="s">
        <v>202</v>
      </c>
      <c r="BF24" s="460" t="s">
        <v>202</v>
      </c>
      <c r="BG24" s="461" t="s">
        <v>202</v>
      </c>
      <c r="BH24" s="463" t="s">
        <v>202</v>
      </c>
      <c r="BI24" s="461" t="s">
        <v>202</v>
      </c>
      <c r="BJ24" s="463" t="s">
        <v>202</v>
      </c>
      <c r="BK24" s="465">
        <v>0</v>
      </c>
      <c r="BL24" s="460" t="s">
        <v>202</v>
      </c>
      <c r="BM24" s="461">
        <v>0</v>
      </c>
      <c r="BN24" s="463" t="s">
        <v>202</v>
      </c>
      <c r="BO24" s="461">
        <v>0</v>
      </c>
      <c r="BP24" s="502" t="s">
        <v>202</v>
      </c>
      <c r="BQ24" s="139"/>
    </row>
    <row r="25" spans="1:69" ht="13.5" customHeight="1" x14ac:dyDescent="0.2">
      <c r="A25" s="298" t="s">
        <v>31</v>
      </c>
      <c r="B25" s="299"/>
      <c r="C25" s="299"/>
      <c r="D25" s="299"/>
      <c r="E25" s="299"/>
      <c r="F25" s="299"/>
      <c r="G25" s="300"/>
      <c r="H25" s="304">
        <v>11</v>
      </c>
      <c r="I25" s="140" t="s">
        <v>61</v>
      </c>
      <c r="J25" s="141" t="s">
        <v>8</v>
      </c>
      <c r="K25" s="142" t="s">
        <v>9</v>
      </c>
      <c r="L25" s="143" t="s">
        <v>6</v>
      </c>
      <c r="M25" s="141" t="s">
        <v>7</v>
      </c>
      <c r="N25" s="142" t="s">
        <v>10</v>
      </c>
      <c r="O25" s="143" t="s">
        <v>9</v>
      </c>
      <c r="P25" s="141" t="s">
        <v>6</v>
      </c>
      <c r="Q25" s="142" t="s">
        <v>7</v>
      </c>
      <c r="R25" s="143" t="s">
        <v>63</v>
      </c>
      <c r="S25" s="143" t="s">
        <v>62</v>
      </c>
      <c r="T25" s="141" t="s">
        <v>8</v>
      </c>
      <c r="U25" s="142" t="s">
        <v>9</v>
      </c>
      <c r="V25" s="143" t="s">
        <v>6</v>
      </c>
      <c r="W25" s="141" t="s">
        <v>7</v>
      </c>
      <c r="X25" s="142" t="s">
        <v>10</v>
      </c>
      <c r="Y25" s="143" t="s">
        <v>9</v>
      </c>
      <c r="Z25" s="141" t="s">
        <v>6</v>
      </c>
      <c r="AA25" s="142" t="s">
        <v>7</v>
      </c>
      <c r="AB25" s="143" t="s">
        <v>64</v>
      </c>
      <c r="AD25" s="556"/>
      <c r="AE25" s="557"/>
      <c r="AF25" s="58"/>
      <c r="AG25" s="447" t="s">
        <v>86</v>
      </c>
      <c r="AH25" s="447"/>
      <c r="AI25" s="447"/>
      <c r="AJ25" s="447"/>
      <c r="AK25" s="447"/>
      <c r="AL25" s="447"/>
      <c r="AM25" s="447"/>
      <c r="AN25" s="447"/>
      <c r="AO25" s="447"/>
      <c r="AP25" s="447"/>
      <c r="AQ25" s="447"/>
      <c r="AR25" s="447"/>
      <c r="AS25" s="165"/>
      <c r="AT25" s="561">
        <v>3</v>
      </c>
      <c r="AU25" s="359"/>
      <c r="AV25" s="144">
        <v>63</v>
      </c>
      <c r="AW25" s="57"/>
      <c r="AX25" s="503" t="str">
        <f>入力!$O38</f>
        <v/>
      </c>
      <c r="AY25" s="504" t="s">
        <v>202</v>
      </c>
      <c r="AZ25" s="507" t="str">
        <f>入力!$P38</f>
        <v/>
      </c>
      <c r="BA25" s="508" t="s">
        <v>202</v>
      </c>
      <c r="BB25" s="511" t="str">
        <f>入力!$Q38</f>
        <v/>
      </c>
      <c r="BC25" s="508" t="s">
        <v>202</v>
      </c>
      <c r="BD25" s="511" t="str">
        <f>入力!$R38</f>
        <v/>
      </c>
      <c r="BE25" s="504" t="s">
        <v>202</v>
      </c>
      <c r="BF25" s="507" t="str">
        <f>入力!$S38</f>
        <v/>
      </c>
      <c r="BG25" s="508" t="s">
        <v>202</v>
      </c>
      <c r="BH25" s="511" t="str">
        <f>入力!$T38</f>
        <v/>
      </c>
      <c r="BI25" s="508" t="s">
        <v>202</v>
      </c>
      <c r="BJ25" s="511" t="str">
        <f>入力!$U38</f>
        <v/>
      </c>
      <c r="BK25" s="504">
        <v>0</v>
      </c>
      <c r="BL25" s="507" t="str">
        <f>入力!$V38</f>
        <v/>
      </c>
      <c r="BM25" s="508">
        <v>0</v>
      </c>
      <c r="BN25" s="511" t="str">
        <f>入力!$W38</f>
        <v/>
      </c>
      <c r="BO25" s="508">
        <v>0</v>
      </c>
      <c r="BP25" s="513" t="str">
        <f>入力!$X38</f>
        <v/>
      </c>
      <c r="BQ25" s="201">
        <v>72</v>
      </c>
    </row>
    <row r="26" spans="1:69" ht="11.25" customHeight="1" x14ac:dyDescent="0.2">
      <c r="A26" s="301"/>
      <c r="B26" s="302"/>
      <c r="C26" s="302"/>
      <c r="D26" s="302"/>
      <c r="E26" s="302"/>
      <c r="F26" s="302"/>
      <c r="G26" s="303"/>
      <c r="H26" s="305"/>
      <c r="I26" s="310" t="str">
        <f>入力!$O$32</f>
        <v/>
      </c>
      <c r="J26" s="312" t="str">
        <f>入力!$P$32</f>
        <v/>
      </c>
      <c r="K26" s="314" t="str">
        <f>入力!$Q$32</f>
        <v/>
      </c>
      <c r="L26" s="310" t="str">
        <f>入力!$R$32</f>
        <v/>
      </c>
      <c r="M26" s="312" t="str">
        <f>入力!$S$32</f>
        <v/>
      </c>
      <c r="N26" s="314" t="str">
        <f>入力!$T$32</f>
        <v/>
      </c>
      <c r="O26" s="310" t="str">
        <f>入力!$U$32</f>
        <v/>
      </c>
      <c r="P26" s="312" t="str">
        <f>入力!$V$32</f>
        <v/>
      </c>
      <c r="Q26" s="314" t="str">
        <f>入力!$W$32</f>
        <v/>
      </c>
      <c r="R26" s="310" t="str">
        <f>入力!$X$32</f>
        <v/>
      </c>
      <c r="S26" s="310" t="str">
        <f>入力!$O$37</f>
        <v/>
      </c>
      <c r="T26" s="312" t="str">
        <f>入力!$P$37</f>
        <v/>
      </c>
      <c r="U26" s="314" t="str">
        <f>入力!$Q$37</f>
        <v/>
      </c>
      <c r="V26" s="310" t="str">
        <f>入力!$R$37</f>
        <v/>
      </c>
      <c r="W26" s="312" t="str">
        <f>入力!$S$37</f>
        <v/>
      </c>
      <c r="X26" s="314" t="str">
        <f>入力!$T$37</f>
        <v/>
      </c>
      <c r="Y26" s="310" t="str">
        <f>入力!$U$37</f>
        <v/>
      </c>
      <c r="Z26" s="312" t="str">
        <f>入力!$V$37</f>
        <v/>
      </c>
      <c r="AA26" s="314" t="str">
        <f>入力!$W$37</f>
        <v/>
      </c>
      <c r="AB26" s="310" t="str">
        <f>入力!$X$37</f>
        <v/>
      </c>
      <c r="AD26" s="556"/>
      <c r="AE26" s="557"/>
      <c r="AF26" s="161"/>
      <c r="AG26" s="418"/>
      <c r="AH26" s="418"/>
      <c r="AI26" s="418"/>
      <c r="AJ26" s="418"/>
      <c r="AK26" s="418"/>
      <c r="AL26" s="418"/>
      <c r="AM26" s="418"/>
      <c r="AN26" s="418"/>
      <c r="AO26" s="418"/>
      <c r="AP26" s="418"/>
      <c r="AQ26" s="418"/>
      <c r="AR26" s="418"/>
      <c r="AS26" s="163"/>
      <c r="AT26" s="562"/>
      <c r="AU26" s="361"/>
      <c r="AV26" s="130"/>
      <c r="AW26" s="131"/>
      <c r="AX26" s="505">
        <v>0</v>
      </c>
      <c r="AY26" s="506">
        <v>0</v>
      </c>
      <c r="AZ26" s="509">
        <v>0</v>
      </c>
      <c r="BA26" s="510">
        <v>0</v>
      </c>
      <c r="BB26" s="512">
        <v>0</v>
      </c>
      <c r="BC26" s="510">
        <v>0</v>
      </c>
      <c r="BD26" s="512">
        <v>0</v>
      </c>
      <c r="BE26" s="506">
        <v>0</v>
      </c>
      <c r="BF26" s="509">
        <v>0</v>
      </c>
      <c r="BG26" s="510">
        <v>0</v>
      </c>
      <c r="BH26" s="512">
        <v>0</v>
      </c>
      <c r="BI26" s="510">
        <v>0</v>
      </c>
      <c r="BJ26" s="512">
        <v>0</v>
      </c>
      <c r="BK26" s="506">
        <v>0</v>
      </c>
      <c r="BL26" s="509">
        <v>0</v>
      </c>
      <c r="BM26" s="510">
        <v>0</v>
      </c>
      <c r="BN26" s="512">
        <v>0</v>
      </c>
      <c r="BO26" s="510">
        <v>0</v>
      </c>
      <c r="BP26" s="514">
        <v>0</v>
      </c>
      <c r="BQ26" s="139"/>
    </row>
    <row r="27" spans="1:69" ht="11.25" customHeight="1" x14ac:dyDescent="0.2">
      <c r="A27" s="385"/>
      <c r="B27" s="386"/>
      <c r="C27" s="386"/>
      <c r="D27" s="386"/>
      <c r="E27" s="386"/>
      <c r="F27" s="386"/>
      <c r="G27" s="387"/>
      <c r="H27" s="379"/>
      <c r="I27" s="311"/>
      <c r="J27" s="313"/>
      <c r="K27" s="315"/>
      <c r="L27" s="311"/>
      <c r="M27" s="313"/>
      <c r="N27" s="315"/>
      <c r="O27" s="311"/>
      <c r="P27" s="313"/>
      <c r="Q27" s="315"/>
      <c r="R27" s="311"/>
      <c r="S27" s="311"/>
      <c r="T27" s="313"/>
      <c r="U27" s="315"/>
      <c r="V27" s="311"/>
      <c r="W27" s="313"/>
      <c r="X27" s="315"/>
      <c r="Y27" s="311"/>
      <c r="Z27" s="313"/>
      <c r="AA27" s="315"/>
      <c r="AB27" s="311"/>
      <c r="AD27" s="556"/>
      <c r="AE27" s="558"/>
      <c r="AF27" s="61"/>
      <c r="AG27" s="417" t="s">
        <v>59</v>
      </c>
      <c r="AH27" s="417"/>
      <c r="AI27" s="417"/>
      <c r="AJ27" s="417"/>
      <c r="AK27" s="417"/>
      <c r="AL27" s="417"/>
      <c r="AM27" s="417"/>
      <c r="AN27" s="417"/>
      <c r="AO27" s="417"/>
      <c r="AP27" s="417"/>
      <c r="AQ27" s="417"/>
      <c r="AR27" s="417"/>
      <c r="AS27" s="159"/>
      <c r="AT27" s="448">
        <v>4</v>
      </c>
      <c r="AU27" s="444"/>
      <c r="AV27" s="122">
        <v>73</v>
      </c>
      <c r="AW27" s="58"/>
      <c r="AX27" s="503" t="str">
        <f>入力!$O39</f>
        <v/>
      </c>
      <c r="AY27" s="504" t="s">
        <v>202</v>
      </c>
      <c r="AZ27" s="507" t="str">
        <f>入力!$P39</f>
        <v/>
      </c>
      <c r="BA27" s="508" t="s">
        <v>202</v>
      </c>
      <c r="BB27" s="511" t="str">
        <f>入力!$Q39</f>
        <v/>
      </c>
      <c r="BC27" s="508" t="s">
        <v>202</v>
      </c>
      <c r="BD27" s="511" t="str">
        <f>入力!$R39</f>
        <v/>
      </c>
      <c r="BE27" s="504" t="s">
        <v>202</v>
      </c>
      <c r="BF27" s="507" t="str">
        <f>入力!$S39</f>
        <v/>
      </c>
      <c r="BG27" s="508" t="s">
        <v>202</v>
      </c>
      <c r="BH27" s="511" t="str">
        <f>入力!$T39</f>
        <v/>
      </c>
      <c r="BI27" s="508" t="s">
        <v>202</v>
      </c>
      <c r="BJ27" s="511" t="str">
        <f>入力!$U39</f>
        <v/>
      </c>
      <c r="BK27" s="504">
        <v>0</v>
      </c>
      <c r="BL27" s="507" t="str">
        <f>入力!$V39</f>
        <v/>
      </c>
      <c r="BM27" s="508">
        <v>0</v>
      </c>
      <c r="BN27" s="511" t="str">
        <f>入力!$W39</f>
        <v/>
      </c>
      <c r="BO27" s="508">
        <v>0</v>
      </c>
      <c r="BP27" s="513" t="str">
        <f>入力!$X39</f>
        <v/>
      </c>
      <c r="BQ27" s="201">
        <v>82</v>
      </c>
    </row>
    <row r="28" spans="1:69" ht="11.25" customHeight="1" thickBot="1" x14ac:dyDescent="0.25">
      <c r="A28" s="497" t="s">
        <v>0</v>
      </c>
      <c r="B28" s="498"/>
      <c r="C28" s="370" t="s">
        <v>43</v>
      </c>
      <c r="D28" s="371"/>
      <c r="E28" s="371"/>
      <c r="F28" s="371"/>
      <c r="G28" s="372"/>
      <c r="H28" s="304">
        <v>12</v>
      </c>
      <c r="I28" s="146">
        <v>111</v>
      </c>
      <c r="J28" s="147"/>
      <c r="K28" s="148"/>
      <c r="L28" s="149"/>
      <c r="M28" s="147"/>
      <c r="N28" s="148"/>
      <c r="O28" s="149"/>
      <c r="P28" s="147"/>
      <c r="Q28" s="148"/>
      <c r="R28" s="150">
        <v>120</v>
      </c>
      <c r="S28" s="306"/>
      <c r="T28" s="306"/>
      <c r="U28" s="306"/>
      <c r="V28" s="306"/>
      <c r="W28" s="306"/>
      <c r="X28" s="306"/>
      <c r="Y28" s="306"/>
      <c r="Z28" s="306"/>
      <c r="AA28" s="306"/>
      <c r="AB28" s="307"/>
      <c r="AD28" s="559"/>
      <c r="AE28" s="560"/>
      <c r="AF28" s="202"/>
      <c r="AG28" s="564"/>
      <c r="AH28" s="564"/>
      <c r="AI28" s="564"/>
      <c r="AJ28" s="564"/>
      <c r="AK28" s="564"/>
      <c r="AL28" s="564"/>
      <c r="AM28" s="564"/>
      <c r="AN28" s="564"/>
      <c r="AO28" s="564"/>
      <c r="AP28" s="564"/>
      <c r="AQ28" s="564"/>
      <c r="AR28" s="564"/>
      <c r="AS28" s="203"/>
      <c r="AT28" s="553"/>
      <c r="AU28" s="446"/>
      <c r="AV28" s="151"/>
      <c r="AW28" s="152"/>
      <c r="AX28" s="520">
        <v>0</v>
      </c>
      <c r="AY28" s="517" t="s">
        <v>202</v>
      </c>
      <c r="AZ28" s="518" t="s">
        <v>202</v>
      </c>
      <c r="BA28" s="516" t="s">
        <v>202</v>
      </c>
      <c r="BB28" s="515" t="s">
        <v>202</v>
      </c>
      <c r="BC28" s="516" t="s">
        <v>202</v>
      </c>
      <c r="BD28" s="515" t="s">
        <v>202</v>
      </c>
      <c r="BE28" s="517" t="s">
        <v>202</v>
      </c>
      <c r="BF28" s="518" t="s">
        <v>202</v>
      </c>
      <c r="BG28" s="516" t="s">
        <v>202</v>
      </c>
      <c r="BH28" s="515" t="s">
        <v>202</v>
      </c>
      <c r="BI28" s="516" t="s">
        <v>202</v>
      </c>
      <c r="BJ28" s="515" t="s">
        <v>202</v>
      </c>
      <c r="BK28" s="517">
        <v>0</v>
      </c>
      <c r="BL28" s="518" t="s">
        <v>202</v>
      </c>
      <c r="BM28" s="516">
        <v>0</v>
      </c>
      <c r="BN28" s="515" t="s">
        <v>202</v>
      </c>
      <c r="BO28" s="516">
        <v>0</v>
      </c>
      <c r="BP28" s="519" t="s">
        <v>202</v>
      </c>
      <c r="BQ28" s="153"/>
    </row>
    <row r="29" spans="1:69" ht="11.25" customHeight="1" x14ac:dyDescent="0.15">
      <c r="A29" s="395"/>
      <c r="B29" s="396"/>
      <c r="C29" s="373"/>
      <c r="D29" s="374"/>
      <c r="E29" s="374"/>
      <c r="F29" s="374"/>
      <c r="G29" s="375"/>
      <c r="H29" s="305"/>
      <c r="I29" s="310" t="str">
        <f>入力!$O$33</f>
        <v/>
      </c>
      <c r="J29" s="312" t="str">
        <f>入力!$P$33</f>
        <v/>
      </c>
      <c r="K29" s="314" t="str">
        <f>入力!$Q$33</f>
        <v/>
      </c>
      <c r="L29" s="310" t="str">
        <f>入力!$R$33</f>
        <v/>
      </c>
      <c r="M29" s="312" t="str">
        <f>入力!$S$33</f>
        <v/>
      </c>
      <c r="N29" s="314" t="str">
        <f>入力!$T$33</f>
        <v/>
      </c>
      <c r="O29" s="310" t="str">
        <f>入力!$U$33</f>
        <v/>
      </c>
      <c r="P29" s="312" t="str">
        <f>入力!$V$33</f>
        <v/>
      </c>
      <c r="Q29" s="314" t="str">
        <f>入力!$W$33</f>
        <v/>
      </c>
      <c r="R29" s="310" t="str">
        <f>入力!$X$33</f>
        <v/>
      </c>
      <c r="S29" s="308"/>
      <c r="T29" s="308"/>
      <c r="U29" s="308"/>
      <c r="V29" s="308"/>
      <c r="W29" s="308"/>
      <c r="X29" s="308"/>
      <c r="Y29" s="308"/>
      <c r="Z29" s="308"/>
      <c r="AA29" s="308"/>
      <c r="AB29" s="309"/>
      <c r="AD29" s="154"/>
      <c r="AE29" s="416" t="s">
        <v>87</v>
      </c>
      <c r="AF29" s="416"/>
      <c r="AG29" s="416"/>
      <c r="AH29" s="416"/>
      <c r="AI29" s="416"/>
      <c r="AJ29" s="416"/>
      <c r="AK29" s="416"/>
      <c r="AL29" s="416"/>
      <c r="AM29" s="416"/>
      <c r="AN29" s="416"/>
      <c r="AO29" s="416"/>
      <c r="AP29" s="416"/>
      <c r="AQ29" s="416"/>
      <c r="AR29" s="416"/>
      <c r="AS29" s="416"/>
      <c r="AT29" s="155"/>
      <c r="AU29" s="156"/>
      <c r="AV29" s="295" t="s">
        <v>205</v>
      </c>
      <c r="AW29" s="296"/>
      <c r="AX29" s="296"/>
      <c r="AY29" s="296"/>
      <c r="AZ29" s="296"/>
      <c r="BA29" s="296"/>
      <c r="BB29" s="296"/>
      <c r="BC29" s="296"/>
      <c r="BD29" s="296"/>
      <c r="BE29" s="297"/>
      <c r="BF29" s="274" t="s">
        <v>76</v>
      </c>
      <c r="BG29" s="64"/>
      <c r="BH29" s="58"/>
      <c r="BI29" s="58"/>
      <c r="BJ29" s="58"/>
      <c r="BK29" s="58"/>
      <c r="BL29" s="58"/>
      <c r="BM29" s="58"/>
      <c r="BN29" s="58"/>
      <c r="BO29" s="58"/>
      <c r="BP29" s="58"/>
      <c r="BQ29" s="157"/>
    </row>
    <row r="30" spans="1:69" ht="11.25" customHeight="1" x14ac:dyDescent="0.2">
      <c r="A30" s="395"/>
      <c r="B30" s="396"/>
      <c r="C30" s="376"/>
      <c r="D30" s="377"/>
      <c r="E30" s="377"/>
      <c r="F30" s="377"/>
      <c r="G30" s="378"/>
      <c r="H30" s="379"/>
      <c r="I30" s="311"/>
      <c r="J30" s="313"/>
      <c r="K30" s="315"/>
      <c r="L30" s="311"/>
      <c r="M30" s="313"/>
      <c r="N30" s="315"/>
      <c r="O30" s="311"/>
      <c r="P30" s="313"/>
      <c r="Q30" s="315"/>
      <c r="R30" s="311"/>
      <c r="S30" s="493"/>
      <c r="T30" s="493"/>
      <c r="U30" s="493"/>
      <c r="V30" s="493"/>
      <c r="W30" s="493"/>
      <c r="X30" s="493"/>
      <c r="Y30" s="493"/>
      <c r="Z30" s="493"/>
      <c r="AA30" s="493"/>
      <c r="AB30" s="494"/>
      <c r="AD30" s="158"/>
      <c r="AE30" s="417"/>
      <c r="AF30" s="417"/>
      <c r="AG30" s="417"/>
      <c r="AH30" s="417"/>
      <c r="AI30" s="417"/>
      <c r="AJ30" s="417"/>
      <c r="AK30" s="417"/>
      <c r="AL30" s="417"/>
      <c r="AM30" s="417"/>
      <c r="AN30" s="417"/>
      <c r="AO30" s="417"/>
      <c r="AP30" s="417"/>
      <c r="AQ30" s="417"/>
      <c r="AR30" s="417"/>
      <c r="AS30" s="417"/>
      <c r="AT30" s="84"/>
      <c r="AU30" s="159"/>
      <c r="AV30" s="289"/>
      <c r="AW30" s="290"/>
      <c r="AX30" s="290"/>
      <c r="AY30" s="290"/>
      <c r="AZ30" s="290"/>
      <c r="BA30" s="290"/>
      <c r="BB30" s="290"/>
      <c r="BC30" s="290"/>
      <c r="BD30" s="290"/>
      <c r="BE30" s="291"/>
      <c r="BF30" s="275"/>
      <c r="BG30" s="84"/>
      <c r="BH30" s="144">
        <v>83</v>
      </c>
      <c r="BI30" s="57"/>
      <c r="BJ30" s="57"/>
      <c r="BK30" s="57"/>
      <c r="BL30" s="57"/>
      <c r="BM30" s="57"/>
      <c r="BN30" s="57"/>
      <c r="BO30" s="57"/>
      <c r="BP30" s="190">
        <v>88</v>
      </c>
      <c r="BQ30" s="60"/>
    </row>
    <row r="31" spans="1:69" ht="11.25" customHeight="1" x14ac:dyDescent="0.2">
      <c r="A31" s="395"/>
      <c r="B31" s="396"/>
      <c r="C31" s="298" t="s">
        <v>3</v>
      </c>
      <c r="D31" s="299"/>
      <c r="E31" s="299"/>
      <c r="F31" s="299"/>
      <c r="G31" s="300"/>
      <c r="H31" s="304">
        <v>13</v>
      </c>
      <c r="I31" s="160">
        <v>121</v>
      </c>
      <c r="J31" s="147"/>
      <c r="K31" s="148"/>
      <c r="L31" s="149"/>
      <c r="M31" s="147"/>
      <c r="N31" s="148"/>
      <c r="O31" s="149"/>
      <c r="P31" s="147"/>
      <c r="Q31" s="148"/>
      <c r="R31" s="150">
        <v>130</v>
      </c>
      <c r="S31" s="306"/>
      <c r="T31" s="306"/>
      <c r="U31" s="306"/>
      <c r="V31" s="306"/>
      <c r="W31" s="306"/>
      <c r="X31" s="306"/>
      <c r="Y31" s="306"/>
      <c r="Z31" s="306"/>
      <c r="AA31" s="306"/>
      <c r="AB31" s="307"/>
      <c r="AD31" s="161"/>
      <c r="AE31" s="418"/>
      <c r="AF31" s="418"/>
      <c r="AG31" s="418"/>
      <c r="AH31" s="418"/>
      <c r="AI31" s="418"/>
      <c r="AJ31" s="418"/>
      <c r="AK31" s="418"/>
      <c r="AL31" s="418"/>
      <c r="AM31" s="418"/>
      <c r="AN31" s="418"/>
      <c r="AO31" s="418"/>
      <c r="AP31" s="418"/>
      <c r="AQ31" s="418"/>
      <c r="AR31" s="418"/>
      <c r="AS31" s="418"/>
      <c r="AT31" s="162"/>
      <c r="AU31" s="163"/>
      <c r="AV31" s="292"/>
      <c r="AW31" s="293"/>
      <c r="AX31" s="293"/>
      <c r="AY31" s="293"/>
      <c r="AZ31" s="293"/>
      <c r="BA31" s="293"/>
      <c r="BB31" s="293"/>
      <c r="BC31" s="293"/>
      <c r="BD31" s="293"/>
      <c r="BE31" s="294"/>
      <c r="BF31" s="275"/>
      <c r="BG31" s="84"/>
      <c r="BH31" s="66"/>
      <c r="BI31" s="58"/>
      <c r="BJ31" s="58"/>
      <c r="BK31" s="58"/>
      <c r="BL31" s="58"/>
      <c r="BM31" s="58"/>
      <c r="BN31" s="58"/>
      <c r="BO31" s="58"/>
      <c r="BP31" s="60"/>
      <c r="BQ31" s="60"/>
    </row>
    <row r="32" spans="1:69" ht="11.25" customHeight="1" x14ac:dyDescent="0.2">
      <c r="A32" s="395"/>
      <c r="B32" s="396"/>
      <c r="C32" s="301"/>
      <c r="D32" s="302"/>
      <c r="E32" s="302"/>
      <c r="F32" s="302"/>
      <c r="G32" s="303"/>
      <c r="H32" s="305"/>
      <c r="I32" s="310" t="str">
        <f>入力!$O$34</f>
        <v/>
      </c>
      <c r="J32" s="312" t="str">
        <f>入力!$P$34</f>
        <v/>
      </c>
      <c r="K32" s="314" t="str">
        <f>入力!$Q$34</f>
        <v/>
      </c>
      <c r="L32" s="310" t="str">
        <f>入力!$R$34</f>
        <v/>
      </c>
      <c r="M32" s="312" t="str">
        <f>入力!$S$34</f>
        <v/>
      </c>
      <c r="N32" s="314" t="str">
        <f>入力!$T$34</f>
        <v/>
      </c>
      <c r="O32" s="310" t="str">
        <f>入力!$U$34</f>
        <v/>
      </c>
      <c r="P32" s="312" t="str">
        <f>入力!$V$34</f>
        <v/>
      </c>
      <c r="Q32" s="314" t="str">
        <f>入力!$W$34</f>
        <v/>
      </c>
      <c r="R32" s="310" t="str">
        <f>入力!$X$34</f>
        <v/>
      </c>
      <c r="S32" s="308"/>
      <c r="T32" s="308"/>
      <c r="U32" s="308"/>
      <c r="V32" s="308"/>
      <c r="W32" s="308"/>
      <c r="X32" s="308"/>
      <c r="Y32" s="308"/>
      <c r="Z32" s="308"/>
      <c r="AA32" s="308"/>
      <c r="AB32" s="309"/>
      <c r="AD32" s="164"/>
      <c r="AE32" s="382" t="s">
        <v>88</v>
      </c>
      <c r="AF32" s="382"/>
      <c r="AG32" s="382"/>
      <c r="AH32" s="382"/>
      <c r="AI32" s="382"/>
      <c r="AJ32" s="382"/>
      <c r="AK32" s="382"/>
      <c r="AL32" s="382"/>
      <c r="AM32" s="382"/>
      <c r="AN32" s="382"/>
      <c r="AO32" s="382"/>
      <c r="AP32" s="382"/>
      <c r="AQ32" s="382"/>
      <c r="AR32" s="382"/>
      <c r="AS32" s="382"/>
      <c r="AT32" s="382"/>
      <c r="AU32" s="165"/>
      <c r="AV32" s="286" t="s">
        <v>13</v>
      </c>
      <c r="AW32" s="287"/>
      <c r="AX32" s="287"/>
      <c r="AY32" s="287"/>
      <c r="AZ32" s="287"/>
      <c r="BA32" s="287"/>
      <c r="BB32" s="287"/>
      <c r="BC32" s="287"/>
      <c r="BD32" s="287"/>
      <c r="BE32" s="288"/>
      <c r="BF32" s="275"/>
      <c r="BG32" s="84"/>
      <c r="BH32" s="66"/>
      <c r="BI32" s="58"/>
      <c r="BJ32" s="58"/>
      <c r="BK32" s="58"/>
      <c r="BL32" s="58"/>
      <c r="BM32" s="58"/>
      <c r="BN32" s="58"/>
      <c r="BO32" s="58"/>
      <c r="BP32" s="60"/>
      <c r="BQ32" s="60"/>
    </row>
    <row r="33" spans="1:69" ht="11.25" customHeight="1" thickBot="1" x14ac:dyDescent="0.25">
      <c r="A33" s="395"/>
      <c r="B33" s="396"/>
      <c r="C33" s="301"/>
      <c r="D33" s="302"/>
      <c r="E33" s="302"/>
      <c r="F33" s="302"/>
      <c r="G33" s="303"/>
      <c r="H33" s="305"/>
      <c r="I33" s="311"/>
      <c r="J33" s="313"/>
      <c r="K33" s="315"/>
      <c r="L33" s="311"/>
      <c r="M33" s="313"/>
      <c r="N33" s="315"/>
      <c r="O33" s="311"/>
      <c r="P33" s="313"/>
      <c r="Q33" s="315"/>
      <c r="R33" s="311"/>
      <c r="S33" s="308"/>
      <c r="T33" s="308"/>
      <c r="U33" s="308"/>
      <c r="V33" s="308"/>
      <c r="W33" s="308"/>
      <c r="X33" s="308"/>
      <c r="Y33" s="308"/>
      <c r="Z33" s="308"/>
      <c r="AA33" s="308"/>
      <c r="AB33" s="309"/>
      <c r="AD33" s="158"/>
      <c r="AE33" s="383"/>
      <c r="AF33" s="383"/>
      <c r="AG33" s="383"/>
      <c r="AH33" s="383"/>
      <c r="AI33" s="383"/>
      <c r="AJ33" s="383"/>
      <c r="AK33" s="383"/>
      <c r="AL33" s="383"/>
      <c r="AM33" s="383"/>
      <c r="AN33" s="383"/>
      <c r="AO33" s="383"/>
      <c r="AP33" s="383"/>
      <c r="AQ33" s="383"/>
      <c r="AR33" s="383"/>
      <c r="AS33" s="383"/>
      <c r="AT33" s="383"/>
      <c r="AU33" s="159"/>
      <c r="AV33" s="289"/>
      <c r="AW33" s="290"/>
      <c r="AX33" s="290"/>
      <c r="AY33" s="290"/>
      <c r="AZ33" s="290"/>
      <c r="BA33" s="290"/>
      <c r="BB33" s="290"/>
      <c r="BC33" s="290"/>
      <c r="BD33" s="290"/>
      <c r="BE33" s="291"/>
      <c r="BF33" s="275"/>
      <c r="BG33" s="84"/>
      <c r="BH33" s="66"/>
      <c r="BI33" s="58"/>
      <c r="BJ33" s="58"/>
      <c r="BK33" s="58"/>
      <c r="BL33" s="58"/>
      <c r="BM33" s="58"/>
      <c r="BN33" s="58"/>
      <c r="BO33" s="58"/>
      <c r="BP33" s="60"/>
      <c r="BQ33" s="60"/>
    </row>
    <row r="34" spans="1:69" ht="11.25" customHeight="1" x14ac:dyDescent="0.2">
      <c r="A34" s="388" t="s">
        <v>1</v>
      </c>
      <c r="B34" s="389"/>
      <c r="C34" s="389"/>
      <c r="D34" s="389"/>
      <c r="E34" s="389"/>
      <c r="F34" s="389"/>
      <c r="G34" s="390"/>
      <c r="H34" s="412">
        <v>14</v>
      </c>
      <c r="I34" s="166">
        <v>131</v>
      </c>
      <c r="J34" s="167"/>
      <c r="K34" s="168"/>
      <c r="L34" s="169"/>
      <c r="M34" s="167"/>
      <c r="N34" s="168"/>
      <c r="O34" s="169"/>
      <c r="P34" s="167"/>
      <c r="Q34" s="168"/>
      <c r="R34" s="170">
        <v>140</v>
      </c>
      <c r="S34" s="170">
        <v>141</v>
      </c>
      <c r="T34" s="171"/>
      <c r="U34" s="172"/>
      <c r="V34" s="170"/>
      <c r="W34" s="171"/>
      <c r="X34" s="172"/>
      <c r="Y34" s="170"/>
      <c r="Z34" s="171"/>
      <c r="AA34" s="172"/>
      <c r="AB34" s="173">
        <v>150</v>
      </c>
      <c r="AD34" s="161"/>
      <c r="AE34" s="384"/>
      <c r="AF34" s="384"/>
      <c r="AG34" s="384"/>
      <c r="AH34" s="384"/>
      <c r="AI34" s="384"/>
      <c r="AJ34" s="384"/>
      <c r="AK34" s="384"/>
      <c r="AL34" s="384"/>
      <c r="AM34" s="384"/>
      <c r="AN34" s="384"/>
      <c r="AO34" s="384"/>
      <c r="AP34" s="384"/>
      <c r="AQ34" s="384"/>
      <c r="AR34" s="384"/>
      <c r="AS34" s="384"/>
      <c r="AT34" s="384"/>
      <c r="AU34" s="163"/>
      <c r="AV34" s="292"/>
      <c r="AW34" s="293"/>
      <c r="AX34" s="293"/>
      <c r="AY34" s="293"/>
      <c r="AZ34" s="293"/>
      <c r="BA34" s="293"/>
      <c r="BB34" s="293"/>
      <c r="BC34" s="293"/>
      <c r="BD34" s="293"/>
      <c r="BE34" s="294"/>
      <c r="BF34" s="275"/>
      <c r="BG34" s="84"/>
      <c r="BH34" s="66"/>
      <c r="BI34" s="58"/>
      <c r="BJ34" s="58"/>
      <c r="BK34" s="58"/>
      <c r="BL34" s="58"/>
      <c r="BM34" s="58"/>
      <c r="BN34" s="58"/>
      <c r="BO34" s="58"/>
      <c r="BP34" s="60"/>
      <c r="BQ34" s="60"/>
    </row>
    <row r="35" spans="1:69" ht="11.25" customHeight="1" x14ac:dyDescent="0.2">
      <c r="A35" s="391"/>
      <c r="B35" s="302"/>
      <c r="C35" s="302"/>
      <c r="D35" s="302"/>
      <c r="E35" s="302"/>
      <c r="F35" s="302"/>
      <c r="G35" s="303"/>
      <c r="H35" s="305"/>
      <c r="I35" s="310" t="str">
        <f>入力!$O$35</f>
        <v/>
      </c>
      <c r="J35" s="312" t="str">
        <f>入力!$P$35</f>
        <v/>
      </c>
      <c r="K35" s="314" t="str">
        <f>入力!$Q$35</f>
        <v/>
      </c>
      <c r="L35" s="310" t="str">
        <f>入力!$R$35</f>
        <v/>
      </c>
      <c r="M35" s="312" t="str">
        <f>入力!$S$35</f>
        <v/>
      </c>
      <c r="N35" s="314" t="str">
        <f>入力!$T$35</f>
        <v/>
      </c>
      <c r="O35" s="310" t="str">
        <f>入力!$U$35</f>
        <v/>
      </c>
      <c r="P35" s="312" t="str">
        <f>入力!$V$35</f>
        <v/>
      </c>
      <c r="Q35" s="314" t="str">
        <f>入力!$W$35</f>
        <v/>
      </c>
      <c r="R35" s="310" t="str">
        <f>入力!$X$35</f>
        <v/>
      </c>
      <c r="S35" s="310" t="str">
        <f>入力!$O$37</f>
        <v/>
      </c>
      <c r="T35" s="312" t="str">
        <f>入力!$P$37</f>
        <v/>
      </c>
      <c r="U35" s="314" t="str">
        <f>入力!$Q$37</f>
        <v/>
      </c>
      <c r="V35" s="310" t="str">
        <f>入力!$R$37</f>
        <v/>
      </c>
      <c r="W35" s="312" t="str">
        <f>入力!$S$37</f>
        <v/>
      </c>
      <c r="X35" s="314" t="str">
        <f>入力!$T$37</f>
        <v/>
      </c>
      <c r="Y35" s="310" t="str">
        <f>入力!$U$37</f>
        <v/>
      </c>
      <c r="Z35" s="312" t="str">
        <f>入力!$V$37</f>
        <v/>
      </c>
      <c r="AA35" s="314" t="str">
        <f>入力!$W$37</f>
        <v/>
      </c>
      <c r="AB35" s="499" t="str">
        <f>入力!$X$37</f>
        <v/>
      </c>
      <c r="AD35" s="164"/>
      <c r="AE35" s="382" t="s">
        <v>89</v>
      </c>
      <c r="AF35" s="382"/>
      <c r="AG35" s="382"/>
      <c r="AH35" s="382"/>
      <c r="AI35" s="382"/>
      <c r="AJ35" s="382"/>
      <c r="AK35" s="382"/>
      <c r="AL35" s="382"/>
      <c r="AM35" s="382"/>
      <c r="AN35" s="382"/>
      <c r="AO35" s="382"/>
      <c r="AP35" s="382"/>
      <c r="AQ35" s="382"/>
      <c r="AR35" s="382"/>
      <c r="AS35" s="382"/>
      <c r="AT35" s="382"/>
      <c r="AU35" s="165"/>
      <c r="AV35" s="277" t="s">
        <v>220</v>
      </c>
      <c r="AW35" s="278"/>
      <c r="AX35" s="278"/>
      <c r="AY35" s="278"/>
      <c r="AZ35" s="278"/>
      <c r="BA35" s="278"/>
      <c r="BB35" s="278"/>
      <c r="BC35" s="278"/>
      <c r="BD35" s="278"/>
      <c r="BE35" s="279"/>
      <c r="BF35" s="275"/>
      <c r="BG35" s="84"/>
      <c r="BH35" s="66"/>
      <c r="BI35" s="58"/>
      <c r="BJ35" s="58"/>
      <c r="BK35" s="58"/>
      <c r="BL35" s="58"/>
      <c r="BM35" s="58"/>
      <c r="BN35" s="58"/>
      <c r="BO35" s="58"/>
      <c r="BP35" s="60"/>
      <c r="BQ35" s="60"/>
    </row>
    <row r="36" spans="1:69" ht="11.25" customHeight="1" thickBot="1" x14ac:dyDescent="0.25">
      <c r="A36" s="392"/>
      <c r="B36" s="393"/>
      <c r="C36" s="393"/>
      <c r="D36" s="393"/>
      <c r="E36" s="393"/>
      <c r="F36" s="393"/>
      <c r="G36" s="394"/>
      <c r="H36" s="413"/>
      <c r="I36" s="316"/>
      <c r="J36" s="317"/>
      <c r="K36" s="318"/>
      <c r="L36" s="316"/>
      <c r="M36" s="317"/>
      <c r="N36" s="318"/>
      <c r="O36" s="316"/>
      <c r="P36" s="317"/>
      <c r="Q36" s="318"/>
      <c r="R36" s="316"/>
      <c r="S36" s="316"/>
      <c r="T36" s="317"/>
      <c r="U36" s="318"/>
      <c r="V36" s="316"/>
      <c r="W36" s="317"/>
      <c r="X36" s="318"/>
      <c r="Y36" s="316"/>
      <c r="Z36" s="317"/>
      <c r="AA36" s="318"/>
      <c r="AB36" s="500"/>
      <c r="AD36" s="158"/>
      <c r="AE36" s="383"/>
      <c r="AF36" s="383"/>
      <c r="AG36" s="383"/>
      <c r="AH36" s="383"/>
      <c r="AI36" s="383"/>
      <c r="AJ36" s="383"/>
      <c r="AK36" s="383"/>
      <c r="AL36" s="383"/>
      <c r="AM36" s="383"/>
      <c r="AN36" s="383"/>
      <c r="AO36" s="383"/>
      <c r="AP36" s="383"/>
      <c r="AQ36" s="383"/>
      <c r="AR36" s="383"/>
      <c r="AS36" s="383"/>
      <c r="AT36" s="383"/>
      <c r="AU36" s="159"/>
      <c r="AV36" s="280"/>
      <c r="AW36" s="281"/>
      <c r="AX36" s="281"/>
      <c r="AY36" s="281"/>
      <c r="AZ36" s="281"/>
      <c r="BA36" s="281"/>
      <c r="BB36" s="281"/>
      <c r="BC36" s="281"/>
      <c r="BD36" s="281"/>
      <c r="BE36" s="282"/>
      <c r="BF36" s="275"/>
      <c r="BG36" s="84"/>
      <c r="BH36" s="66"/>
      <c r="BI36" s="58"/>
      <c r="BJ36" s="58"/>
      <c r="BK36" s="58"/>
      <c r="BL36" s="58"/>
      <c r="BM36" s="58"/>
      <c r="BN36" s="58"/>
      <c r="BO36" s="58"/>
      <c r="BP36" s="60"/>
      <c r="BQ36" s="60"/>
    </row>
    <row r="37" spans="1:69" ht="11.25" customHeight="1" x14ac:dyDescent="0.2">
      <c r="A37" s="395" t="s">
        <v>29</v>
      </c>
      <c r="B37" s="396"/>
      <c r="C37" s="523" t="str">
        <f>T(入力!X41)</f>
        <v/>
      </c>
      <c r="D37" s="524"/>
      <c r="E37" s="524"/>
      <c r="F37" s="524"/>
      <c r="G37" s="524"/>
      <c r="H37" s="524"/>
      <c r="I37" s="524"/>
      <c r="J37" s="524"/>
      <c r="K37" s="524"/>
      <c r="L37" s="524"/>
      <c r="M37" s="524"/>
      <c r="N37" s="524"/>
      <c r="O37" s="524"/>
      <c r="P37" s="524"/>
      <c r="Q37" s="524"/>
      <c r="R37" s="524"/>
      <c r="S37" s="524"/>
      <c r="T37" s="77"/>
      <c r="U37" s="77"/>
      <c r="V37" s="77"/>
      <c r="W37" s="77"/>
      <c r="X37" s="77"/>
      <c r="Y37" s="77"/>
      <c r="Z37" s="77"/>
      <c r="AA37" s="77"/>
      <c r="AB37" s="174"/>
      <c r="AD37" s="161"/>
      <c r="AE37" s="384"/>
      <c r="AF37" s="384"/>
      <c r="AG37" s="384"/>
      <c r="AH37" s="384"/>
      <c r="AI37" s="384"/>
      <c r="AJ37" s="384"/>
      <c r="AK37" s="384"/>
      <c r="AL37" s="384"/>
      <c r="AM37" s="384"/>
      <c r="AN37" s="384"/>
      <c r="AO37" s="384"/>
      <c r="AP37" s="384"/>
      <c r="AQ37" s="384"/>
      <c r="AR37" s="384"/>
      <c r="AS37" s="384"/>
      <c r="AT37" s="384"/>
      <c r="AU37" s="163"/>
      <c r="AV37" s="283"/>
      <c r="AW37" s="284"/>
      <c r="AX37" s="284"/>
      <c r="AY37" s="284"/>
      <c r="AZ37" s="284"/>
      <c r="BA37" s="284"/>
      <c r="BB37" s="284"/>
      <c r="BC37" s="284"/>
      <c r="BD37" s="284"/>
      <c r="BE37" s="285"/>
      <c r="BF37" s="275"/>
      <c r="BG37" s="84"/>
      <c r="BH37" s="66"/>
      <c r="BI37" s="58"/>
      <c r="BJ37" s="58"/>
      <c r="BK37" s="58"/>
      <c r="BL37" s="58"/>
      <c r="BM37" s="58"/>
      <c r="BN37" s="58"/>
      <c r="BO37" s="58"/>
      <c r="BP37" s="60"/>
      <c r="BQ37" s="60"/>
    </row>
    <row r="38" spans="1:69" ht="54" customHeight="1" thickBot="1" x14ac:dyDescent="0.2">
      <c r="A38" s="395"/>
      <c r="B38" s="396"/>
      <c r="C38" s="525"/>
      <c r="D38" s="333"/>
      <c r="E38" s="333"/>
      <c r="F38" s="333"/>
      <c r="G38" s="333"/>
      <c r="H38" s="333"/>
      <c r="I38" s="333"/>
      <c r="J38" s="333"/>
      <c r="K38" s="333"/>
      <c r="L38" s="333"/>
      <c r="M38" s="333"/>
      <c r="N38" s="333"/>
      <c r="O38" s="333"/>
      <c r="P38" s="333"/>
      <c r="Q38" s="333"/>
      <c r="R38" s="333"/>
      <c r="S38" s="333"/>
      <c r="T38" s="175">
        <v>275</v>
      </c>
      <c r="U38" s="175">
        <v>276</v>
      </c>
      <c r="V38" s="175">
        <v>277</v>
      </c>
      <c r="W38" s="175">
        <v>278</v>
      </c>
      <c r="X38" s="175"/>
      <c r="Y38" s="175"/>
      <c r="Z38" s="175"/>
      <c r="AA38" s="175"/>
      <c r="AB38" s="176">
        <v>283</v>
      </c>
      <c r="AD38" s="61"/>
      <c r="AE38" s="399" t="s">
        <v>49</v>
      </c>
      <c r="AF38" s="400"/>
      <c r="AG38" s="400"/>
      <c r="AH38" s="400"/>
      <c r="AI38" s="400"/>
      <c r="AJ38" s="400"/>
      <c r="AK38" s="400"/>
      <c r="AL38" s="400"/>
      <c r="AM38" s="400"/>
      <c r="AN38" s="400"/>
      <c r="AO38" s="400"/>
      <c r="AP38" s="400"/>
      <c r="AQ38" s="400"/>
      <c r="AR38" s="400"/>
      <c r="AS38" s="400"/>
      <c r="AT38" s="400"/>
      <c r="AU38" s="400"/>
      <c r="AV38" s="400"/>
      <c r="AW38" s="400"/>
      <c r="AX38" s="400"/>
      <c r="AY38" s="400"/>
      <c r="AZ38" s="400"/>
      <c r="BA38" s="57"/>
      <c r="BB38" s="57"/>
      <c r="BC38" s="57"/>
      <c r="BD38" s="57"/>
      <c r="BE38" s="177"/>
      <c r="BF38" s="275"/>
      <c r="BG38" s="84"/>
      <c r="BH38" s="66"/>
      <c r="BI38" s="58"/>
      <c r="BJ38" s="58"/>
      <c r="BK38" s="58"/>
      <c r="BL38" s="58"/>
      <c r="BM38" s="58"/>
      <c r="BN38" s="58"/>
      <c r="BO38" s="58"/>
      <c r="BP38" s="60"/>
      <c r="BQ38" s="60"/>
    </row>
    <row r="39" spans="1:69" ht="14.25" customHeight="1" x14ac:dyDescent="0.2">
      <c r="A39" s="395"/>
      <c r="B39" s="396"/>
      <c r="C39" s="525"/>
      <c r="D39" s="333"/>
      <c r="E39" s="333"/>
      <c r="F39" s="333"/>
      <c r="G39" s="333"/>
      <c r="H39" s="333"/>
      <c r="I39" s="333"/>
      <c r="J39" s="333"/>
      <c r="K39" s="333"/>
      <c r="L39" s="333"/>
      <c r="M39" s="333"/>
      <c r="N39" s="333"/>
      <c r="O39" s="333"/>
      <c r="P39" s="333"/>
      <c r="Q39" s="333"/>
      <c r="R39" s="333"/>
      <c r="S39" s="333"/>
      <c r="T39" s="380">
        <v>5</v>
      </c>
      <c r="U39" s="402">
        <v>3</v>
      </c>
      <c r="V39" s="404">
        <v>1</v>
      </c>
      <c r="W39" s="406"/>
      <c r="X39" s="407"/>
      <c r="Y39" s="407"/>
      <c r="Z39" s="407"/>
      <c r="AA39" s="407"/>
      <c r="AB39" s="408"/>
      <c r="AD39" s="66"/>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58"/>
      <c r="BB39" s="58"/>
      <c r="BC39" s="58"/>
      <c r="BD39" s="58"/>
      <c r="BE39" s="84"/>
      <c r="BF39" s="275"/>
      <c r="BG39" s="84"/>
      <c r="BH39" s="130"/>
      <c r="BI39" s="131"/>
      <c r="BJ39" s="131"/>
      <c r="BK39" s="131"/>
      <c r="BL39" s="131"/>
      <c r="BM39" s="131"/>
      <c r="BN39" s="131"/>
      <c r="BO39" s="131"/>
      <c r="BP39" s="132"/>
      <c r="BQ39" s="60"/>
    </row>
    <row r="40" spans="1:69" ht="14.25" customHeight="1" thickBot="1" x14ac:dyDescent="0.25">
      <c r="A40" s="397"/>
      <c r="B40" s="398"/>
      <c r="C40" s="526"/>
      <c r="D40" s="527"/>
      <c r="E40" s="527"/>
      <c r="F40" s="527"/>
      <c r="G40" s="527"/>
      <c r="H40" s="527"/>
      <c r="I40" s="527"/>
      <c r="J40" s="527"/>
      <c r="K40" s="527"/>
      <c r="L40" s="527"/>
      <c r="M40" s="527"/>
      <c r="N40" s="527"/>
      <c r="O40" s="527"/>
      <c r="P40" s="527"/>
      <c r="Q40" s="527"/>
      <c r="R40" s="527"/>
      <c r="S40" s="527"/>
      <c r="T40" s="381"/>
      <c r="U40" s="403"/>
      <c r="V40" s="405"/>
      <c r="W40" s="409"/>
      <c r="X40" s="410"/>
      <c r="Y40" s="410"/>
      <c r="Z40" s="410"/>
      <c r="AA40" s="410"/>
      <c r="AB40" s="411"/>
      <c r="AD40" s="130"/>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245" t="s">
        <v>14</v>
      </c>
      <c r="BB40" s="245"/>
      <c r="BC40" s="245"/>
      <c r="BD40" s="245"/>
      <c r="BE40" s="245"/>
      <c r="BF40" s="276"/>
      <c r="BG40" s="162"/>
      <c r="BH40" s="131"/>
      <c r="BI40" s="131"/>
      <c r="BJ40" s="131"/>
      <c r="BK40" s="131"/>
      <c r="BL40" s="131"/>
      <c r="BM40" s="131"/>
      <c r="BN40" s="131"/>
      <c r="BO40" s="131"/>
      <c r="BP40" s="131"/>
      <c r="BQ40" s="132"/>
    </row>
  </sheetData>
  <sheetProtection password="B7B0" sheet="1" objects="1" scenarios="1" selectLockedCells="1" selectUnlockedCells="1"/>
  <mergeCells count="214">
    <mergeCell ref="BP23:BP24"/>
    <mergeCell ref="BP25:BP26"/>
    <mergeCell ref="BP27:BP28"/>
    <mergeCell ref="AD16:AE17"/>
    <mergeCell ref="AF16:AG17"/>
    <mergeCell ref="AH16:AI17"/>
    <mergeCell ref="AJ16:AK17"/>
    <mergeCell ref="AL16:AM17"/>
    <mergeCell ref="AN16:AO17"/>
    <mergeCell ref="AP16:AQ17"/>
    <mergeCell ref="AR16:AS17"/>
    <mergeCell ref="AT16:AU17"/>
    <mergeCell ref="BI16:BI17"/>
    <mergeCell ref="BJ16:BJ17"/>
    <mergeCell ref="BK16:BK17"/>
    <mergeCell ref="BL16:BL17"/>
    <mergeCell ref="BF27:BG28"/>
    <mergeCell ref="BH27:BI28"/>
    <mergeCell ref="BJ27:BK28"/>
    <mergeCell ref="BL27:BM28"/>
    <mergeCell ref="BN27:BO28"/>
    <mergeCell ref="BF25:BG26"/>
    <mergeCell ref="BH25:BI26"/>
    <mergeCell ref="BJ25:BK26"/>
    <mergeCell ref="BL25:BM26"/>
    <mergeCell ref="BN25:BO26"/>
    <mergeCell ref="BL22:BM22"/>
    <mergeCell ref="BN22:BO22"/>
    <mergeCell ref="AX23:AY24"/>
    <mergeCell ref="AZ23:BA24"/>
    <mergeCell ref="BB23:BC24"/>
    <mergeCell ref="BD23:BE24"/>
    <mergeCell ref="BF23:BG24"/>
    <mergeCell ref="BH23:BI24"/>
    <mergeCell ref="BJ23:BK24"/>
    <mergeCell ref="BL23:BM24"/>
    <mergeCell ref="BN23:BO24"/>
    <mergeCell ref="C37:S40"/>
    <mergeCell ref="AX22:AY22"/>
    <mergeCell ref="AZ22:BA22"/>
    <mergeCell ref="BB22:BC22"/>
    <mergeCell ref="BD22:BE22"/>
    <mergeCell ref="AX25:AY26"/>
    <mergeCell ref="AZ25:BA26"/>
    <mergeCell ref="BB25:BC26"/>
    <mergeCell ref="BD25:BE26"/>
    <mergeCell ref="AX27:AY28"/>
    <mergeCell ref="AZ27:BA28"/>
    <mergeCell ref="BB27:BC28"/>
    <mergeCell ref="BD27:BE28"/>
    <mergeCell ref="N29:N30"/>
    <mergeCell ref="O29:O30"/>
    <mergeCell ref="P29:P30"/>
    <mergeCell ref="Q29:Q30"/>
    <mergeCell ref="R29:R30"/>
    <mergeCell ref="I29:I30"/>
    <mergeCell ref="J29:J30"/>
    <mergeCell ref="K29:K30"/>
    <mergeCell ref="L29:L30"/>
    <mergeCell ref="M29:M30"/>
    <mergeCell ref="N32:N33"/>
    <mergeCell ref="O32:O33"/>
    <mergeCell ref="P32:P33"/>
    <mergeCell ref="Q32:Q33"/>
    <mergeCell ref="R32:R33"/>
    <mergeCell ref="I32:I33"/>
    <mergeCell ref="J32:J33"/>
    <mergeCell ref="K32:K33"/>
    <mergeCell ref="L32:L33"/>
    <mergeCell ref="M32:M33"/>
    <mergeCell ref="AB35:AB36"/>
    <mergeCell ref="N35:N36"/>
    <mergeCell ref="O35:O36"/>
    <mergeCell ref="P35:P36"/>
    <mergeCell ref="Q35:Q36"/>
    <mergeCell ref="R35:R36"/>
    <mergeCell ref="I35:I36"/>
    <mergeCell ref="J35:J36"/>
    <mergeCell ref="K35:K36"/>
    <mergeCell ref="L35:L36"/>
    <mergeCell ref="M35:M36"/>
    <mergeCell ref="S35:S36"/>
    <mergeCell ref="T35:T36"/>
    <mergeCell ref="U35:U36"/>
    <mergeCell ref="V35:V36"/>
    <mergeCell ref="W35:W36"/>
    <mergeCell ref="X35:X36"/>
    <mergeCell ref="Y35:Y36"/>
    <mergeCell ref="Z35:Z36"/>
    <mergeCell ref="AA35:AA36"/>
    <mergeCell ref="AY4:BE5"/>
    <mergeCell ref="AD6:AF7"/>
    <mergeCell ref="AL6:AM7"/>
    <mergeCell ref="AS6:AU7"/>
    <mergeCell ref="AY6:BQ6"/>
    <mergeCell ref="AY7:BQ9"/>
    <mergeCell ref="AV7:AX8"/>
    <mergeCell ref="AO6:AP7"/>
    <mergeCell ref="AQ6:AR7"/>
    <mergeCell ref="AV9:AX14"/>
    <mergeCell ref="AD10:AF11"/>
    <mergeCell ref="AI10:AJ11"/>
    <mergeCell ref="AM10:AN11"/>
    <mergeCell ref="AQ10:AU11"/>
    <mergeCell ref="V2:AB4"/>
    <mergeCell ref="AF2:AS4"/>
    <mergeCell ref="AV2:AX6"/>
    <mergeCell ref="AW15:BC17"/>
    <mergeCell ref="AG10:AG11"/>
    <mergeCell ref="AH10:AH11"/>
    <mergeCell ref="AK10:AK11"/>
    <mergeCell ref="AL10:AL11"/>
    <mergeCell ref="AO10:AO11"/>
    <mergeCell ref="AY10:BN12"/>
    <mergeCell ref="BC13:BH14"/>
    <mergeCell ref="BL13:BQ14"/>
    <mergeCell ref="BM16:BM17"/>
    <mergeCell ref="BN16:BN17"/>
    <mergeCell ref="BO16:BO17"/>
    <mergeCell ref="BP16:BP17"/>
    <mergeCell ref="BQ16:BQ17"/>
    <mergeCell ref="BE16:BE17"/>
    <mergeCell ref="BF16:BF17"/>
    <mergeCell ref="AP10:AP11"/>
    <mergeCell ref="BG16:BG17"/>
    <mergeCell ref="BH16:BH17"/>
    <mergeCell ref="AY2:BC3"/>
    <mergeCell ref="BM2:BQ3"/>
    <mergeCell ref="BJ18:BQ18"/>
    <mergeCell ref="AI19:AL20"/>
    <mergeCell ref="AO19:AR20"/>
    <mergeCell ref="AT19:AX20"/>
    <mergeCell ref="AY19:BA20"/>
    <mergeCell ref="BB19:BI20"/>
    <mergeCell ref="BJ19:BQ20"/>
    <mergeCell ref="BB18:BI18"/>
    <mergeCell ref="BF22:BG22"/>
    <mergeCell ref="BH22:BI22"/>
    <mergeCell ref="BJ22:BK22"/>
    <mergeCell ref="AU18:AZ18"/>
    <mergeCell ref="AH18:AM18"/>
    <mergeCell ref="AN18:AS18"/>
    <mergeCell ref="C31:G33"/>
    <mergeCell ref="H31:H33"/>
    <mergeCell ref="S31:AB33"/>
    <mergeCell ref="A34:G36"/>
    <mergeCell ref="H34:H36"/>
    <mergeCell ref="A28:B33"/>
    <mergeCell ref="H28:H30"/>
    <mergeCell ref="AG27:AR28"/>
    <mergeCell ref="T39:T40"/>
    <mergeCell ref="U39:U40"/>
    <mergeCell ref="V39:V40"/>
    <mergeCell ref="W39:AB40"/>
    <mergeCell ref="Q26:Q27"/>
    <mergeCell ref="R26:R27"/>
    <mergeCell ref="O26:O27"/>
    <mergeCell ref="P26:P27"/>
    <mergeCell ref="S26:S27"/>
    <mergeCell ref="T26:T27"/>
    <mergeCell ref="U26:U27"/>
    <mergeCell ref="V26:V27"/>
    <mergeCell ref="W26:W27"/>
    <mergeCell ref="X26:X27"/>
    <mergeCell ref="Y26:Y27"/>
    <mergeCell ref="Z26:Z27"/>
    <mergeCell ref="N26:N27"/>
    <mergeCell ref="AE21:AR22"/>
    <mergeCell ref="AT21:AU22"/>
    <mergeCell ref="A23:G24"/>
    <mergeCell ref="H23:R24"/>
    <mergeCell ref="S23:AB24"/>
    <mergeCell ref="A25:G27"/>
    <mergeCell ref="H25:H27"/>
    <mergeCell ref="A5:B22"/>
    <mergeCell ref="AD18:AG20"/>
    <mergeCell ref="AA26:AA27"/>
    <mergeCell ref="AB26:AB27"/>
    <mergeCell ref="AD13:AU14"/>
    <mergeCell ref="D7:D8"/>
    <mergeCell ref="E7:E8"/>
    <mergeCell ref="F7:AA8"/>
    <mergeCell ref="D15:D16"/>
    <mergeCell ref="E15:E16"/>
    <mergeCell ref="F15:AA16"/>
    <mergeCell ref="D11:D12"/>
    <mergeCell ref="E11:E12"/>
    <mergeCell ref="F11:AA12"/>
    <mergeCell ref="AG6:AH7"/>
    <mergeCell ref="AI6:AJ7"/>
    <mergeCell ref="BF29:BF40"/>
    <mergeCell ref="AV29:BE31"/>
    <mergeCell ref="AV32:BE34"/>
    <mergeCell ref="AV35:BE37"/>
    <mergeCell ref="A37:B40"/>
    <mergeCell ref="AE38:AZ39"/>
    <mergeCell ref="A1:M2"/>
    <mergeCell ref="AE29:AS31"/>
    <mergeCell ref="AE32:AT34"/>
    <mergeCell ref="AE35:AT37"/>
    <mergeCell ref="A3:M4"/>
    <mergeCell ref="S28:AB30"/>
    <mergeCell ref="AT27:AU28"/>
    <mergeCell ref="AD23:AE28"/>
    <mergeCell ref="AG23:AR24"/>
    <mergeCell ref="C28:G30"/>
    <mergeCell ref="AG25:AR26"/>
    <mergeCell ref="AT25:AU26"/>
    <mergeCell ref="AT23:AU24"/>
    <mergeCell ref="I26:I27"/>
    <mergeCell ref="J26:J27"/>
    <mergeCell ref="K26:K27"/>
    <mergeCell ref="L26:L27"/>
    <mergeCell ref="M26:M27"/>
  </mergeCells>
  <phoneticPr fontId="5"/>
  <pageMargins left="0.75" right="0.39" top="1" bottom="0.4" header="0.51200000000000001" footer="0.33"/>
  <pageSetup paperSize="9" scale="72" fitToHeight="0"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Q41"/>
  <sheetViews>
    <sheetView showGridLines="0" defaultGridColor="0" colorId="12" zoomScale="60" zoomScaleNormal="60" workbookViewId="0">
      <selection activeCell="D28" sqref="D28:X28"/>
    </sheetView>
  </sheetViews>
  <sheetFormatPr defaultColWidth="1.88671875" defaultRowHeight="11.25" customHeight="1" x14ac:dyDescent="0.2"/>
  <cols>
    <col min="1" max="28" width="3.6640625" style="56" customWidth="1"/>
    <col min="29" max="29" width="1.88671875" style="56" customWidth="1"/>
    <col min="30" max="47" width="1.6640625" style="56" customWidth="1"/>
    <col min="48" max="69" width="2.6640625" style="56" customWidth="1"/>
    <col min="70" max="16384" width="1.88671875" style="56"/>
  </cols>
  <sheetData>
    <row r="1" spans="1:69" ht="11.25" customHeight="1" x14ac:dyDescent="0.2">
      <c r="A1" s="579"/>
      <c r="B1" s="579"/>
      <c r="C1" s="579"/>
      <c r="D1" s="579"/>
      <c r="E1" s="579"/>
      <c r="F1" s="579"/>
      <c r="G1" s="579"/>
      <c r="H1" s="579"/>
      <c r="I1" s="579"/>
      <c r="J1" s="579"/>
      <c r="K1" s="579"/>
      <c r="L1" s="579"/>
      <c r="M1" s="579"/>
      <c r="N1" s="579"/>
    </row>
    <row r="2" spans="1:69" ht="11.25" customHeight="1" x14ac:dyDescent="0.2">
      <c r="A2" s="579"/>
      <c r="B2" s="579"/>
      <c r="C2" s="579"/>
      <c r="D2" s="579"/>
      <c r="E2" s="579"/>
      <c r="F2" s="579"/>
      <c r="G2" s="579"/>
      <c r="H2" s="579"/>
      <c r="I2" s="579"/>
      <c r="J2" s="579"/>
      <c r="K2" s="579"/>
      <c r="L2" s="579"/>
      <c r="M2" s="579"/>
      <c r="N2" s="579"/>
      <c r="V2" s="325" t="s">
        <v>74</v>
      </c>
      <c r="W2" s="326"/>
      <c r="X2" s="326"/>
      <c r="Y2" s="326"/>
      <c r="Z2" s="326"/>
      <c r="AA2" s="326"/>
      <c r="AB2" s="326"/>
      <c r="AD2" s="349" t="s">
        <v>75</v>
      </c>
      <c r="AE2" s="350"/>
      <c r="AF2" s="350"/>
      <c r="AG2" s="350"/>
      <c r="AH2" s="350"/>
      <c r="AI2" s="350"/>
      <c r="AJ2" s="350"/>
      <c r="AK2" s="350"/>
      <c r="AL2" s="350"/>
      <c r="AM2" s="350"/>
      <c r="AN2" s="350"/>
      <c r="AO2" s="350"/>
      <c r="AP2" s="350"/>
      <c r="AQ2" s="350"/>
      <c r="AR2" s="350"/>
      <c r="AS2" s="350"/>
      <c r="AT2" s="350"/>
      <c r="AU2" s="351"/>
      <c r="AV2" s="334" t="s">
        <v>23</v>
      </c>
      <c r="AW2" s="334"/>
      <c r="AX2" s="335"/>
      <c r="AY2" s="287" t="s">
        <v>25</v>
      </c>
      <c r="AZ2" s="287"/>
      <c r="BA2" s="287"/>
      <c r="BB2" s="287"/>
      <c r="BC2" s="288"/>
      <c r="BD2" s="57"/>
      <c r="BE2" s="57"/>
      <c r="BF2" s="57"/>
      <c r="BG2" s="57"/>
      <c r="BH2" s="57"/>
      <c r="BI2" s="57"/>
      <c r="BJ2" s="57"/>
      <c r="BK2" s="57"/>
      <c r="BL2" s="57"/>
      <c r="BM2" s="468" t="s">
        <v>204</v>
      </c>
      <c r="BN2" s="469"/>
      <c r="BO2" s="469"/>
      <c r="BP2" s="469"/>
      <c r="BQ2" s="470"/>
    </row>
    <row r="3" spans="1:69" ht="11.25" customHeight="1" x14ac:dyDescent="0.2">
      <c r="A3" s="579"/>
      <c r="B3" s="579"/>
      <c r="C3" s="579"/>
      <c r="D3" s="579"/>
      <c r="E3" s="579"/>
      <c r="F3" s="579"/>
      <c r="G3" s="579"/>
      <c r="H3" s="579"/>
      <c r="I3" s="579"/>
      <c r="J3" s="55"/>
      <c r="K3" s="58"/>
      <c r="L3" s="58"/>
      <c r="M3" s="58"/>
      <c r="N3" s="58"/>
      <c r="O3" s="58"/>
      <c r="P3" s="58"/>
      <c r="Q3" s="58"/>
      <c r="V3" s="326"/>
      <c r="W3" s="326"/>
      <c r="X3" s="326"/>
      <c r="Y3" s="326"/>
      <c r="Z3" s="326"/>
      <c r="AA3" s="326"/>
      <c r="AB3" s="326"/>
      <c r="AD3" s="352"/>
      <c r="AE3" s="353"/>
      <c r="AF3" s="353"/>
      <c r="AG3" s="353"/>
      <c r="AH3" s="353"/>
      <c r="AI3" s="353"/>
      <c r="AJ3" s="353"/>
      <c r="AK3" s="353"/>
      <c r="AL3" s="353"/>
      <c r="AM3" s="353"/>
      <c r="AN3" s="353"/>
      <c r="AO3" s="353"/>
      <c r="AP3" s="353"/>
      <c r="AQ3" s="353"/>
      <c r="AR3" s="353"/>
      <c r="AS3" s="353"/>
      <c r="AT3" s="353"/>
      <c r="AU3" s="354"/>
      <c r="AV3" s="336"/>
      <c r="AW3" s="336"/>
      <c r="AX3" s="337"/>
      <c r="AY3" s="293"/>
      <c r="AZ3" s="293"/>
      <c r="BA3" s="293"/>
      <c r="BB3" s="293"/>
      <c r="BC3" s="294"/>
      <c r="BD3" s="58"/>
      <c r="BE3" s="58"/>
      <c r="BF3" s="58"/>
      <c r="BG3" s="58"/>
      <c r="BH3" s="58"/>
      <c r="BI3" s="58"/>
      <c r="BJ3" s="58"/>
      <c r="BK3" s="58"/>
      <c r="BL3" s="58"/>
      <c r="BM3" s="471"/>
      <c r="BN3" s="472"/>
      <c r="BO3" s="472"/>
      <c r="BP3" s="472"/>
      <c r="BQ3" s="473"/>
    </row>
    <row r="4" spans="1:69" ht="11.25" customHeight="1" x14ac:dyDescent="0.2">
      <c r="A4" s="383"/>
      <c r="B4" s="383"/>
      <c r="C4" s="383"/>
      <c r="D4" s="383"/>
      <c r="E4" s="383"/>
      <c r="F4" s="383"/>
      <c r="G4" s="383"/>
      <c r="H4" s="383"/>
      <c r="I4" s="383"/>
      <c r="J4" s="204"/>
      <c r="K4" s="58"/>
      <c r="L4" s="58"/>
      <c r="M4" s="58"/>
      <c r="N4" s="58"/>
      <c r="O4" s="58"/>
      <c r="P4" s="58"/>
      <c r="Q4" s="58"/>
      <c r="V4" s="327"/>
      <c r="W4" s="327"/>
      <c r="X4" s="327"/>
      <c r="Y4" s="327"/>
      <c r="Z4" s="327"/>
      <c r="AA4" s="327"/>
      <c r="AB4" s="327"/>
      <c r="AD4" s="355"/>
      <c r="AE4" s="356"/>
      <c r="AF4" s="356"/>
      <c r="AG4" s="356"/>
      <c r="AH4" s="356"/>
      <c r="AI4" s="356"/>
      <c r="AJ4" s="356"/>
      <c r="AK4" s="356"/>
      <c r="AL4" s="356"/>
      <c r="AM4" s="356"/>
      <c r="AN4" s="356"/>
      <c r="AO4" s="356"/>
      <c r="AP4" s="356"/>
      <c r="AQ4" s="356"/>
      <c r="AR4" s="356"/>
      <c r="AS4" s="356"/>
      <c r="AT4" s="356"/>
      <c r="AU4" s="357"/>
      <c r="AV4" s="336"/>
      <c r="AW4" s="336"/>
      <c r="AX4" s="337"/>
      <c r="AY4" s="474" t="s">
        <v>26</v>
      </c>
      <c r="AZ4" s="475"/>
      <c r="BA4" s="475"/>
      <c r="BB4" s="475"/>
      <c r="BC4" s="475"/>
      <c r="BD4" s="475"/>
      <c r="BE4" s="475"/>
      <c r="BF4" s="58"/>
      <c r="BG4" s="58"/>
      <c r="BH4" s="58"/>
      <c r="BI4" s="58"/>
      <c r="BJ4" s="58"/>
      <c r="BK4" s="58"/>
      <c r="BL4" s="58"/>
      <c r="BM4" s="58"/>
      <c r="BN4" s="58"/>
      <c r="BO4" s="58"/>
      <c r="BP4" s="58"/>
      <c r="BQ4" s="60"/>
    </row>
    <row r="5" spans="1:69" ht="11.25" customHeight="1" x14ac:dyDescent="0.15">
      <c r="A5" s="578"/>
      <c r="B5" s="578"/>
      <c r="C5" s="77"/>
      <c r="D5" s="77"/>
      <c r="E5" s="77"/>
      <c r="F5" s="77"/>
      <c r="G5" s="77"/>
      <c r="H5" s="77"/>
      <c r="I5" s="77"/>
      <c r="J5" s="77"/>
      <c r="K5" s="77"/>
      <c r="L5" s="77"/>
      <c r="M5" s="77"/>
      <c r="N5" s="77"/>
      <c r="O5" s="77"/>
      <c r="P5" s="77"/>
      <c r="Q5" s="77"/>
      <c r="R5" s="77"/>
      <c r="S5" s="77"/>
      <c r="T5" s="77"/>
      <c r="U5" s="77"/>
      <c r="V5" s="77"/>
      <c r="W5" s="77"/>
      <c r="X5" s="77"/>
      <c r="Y5" s="77"/>
      <c r="Z5" s="77"/>
      <c r="AA5" s="77"/>
      <c r="AB5" s="77"/>
      <c r="AC5" s="58"/>
      <c r="AD5" s="63"/>
      <c r="AE5" s="64"/>
      <c r="AF5" s="64"/>
      <c r="AG5" s="64" t="s">
        <v>67</v>
      </c>
      <c r="AH5" s="64"/>
      <c r="AI5" s="64"/>
      <c r="AJ5" s="64" t="s">
        <v>67</v>
      </c>
      <c r="AK5" s="64"/>
      <c r="AL5" s="64"/>
      <c r="AM5" s="64"/>
      <c r="AN5" s="64"/>
      <c r="AO5" s="64" t="s">
        <v>67</v>
      </c>
      <c r="AP5" s="64"/>
      <c r="AQ5" s="64"/>
      <c r="AR5" s="64" t="s">
        <v>67</v>
      </c>
      <c r="AS5" s="64"/>
      <c r="AT5" s="64"/>
      <c r="AU5" s="65"/>
      <c r="AV5" s="338"/>
      <c r="AW5" s="336"/>
      <c r="AX5" s="337"/>
      <c r="AY5" s="474"/>
      <c r="AZ5" s="475"/>
      <c r="BA5" s="475"/>
      <c r="BB5" s="475"/>
      <c r="BC5" s="475"/>
      <c r="BD5" s="475"/>
      <c r="BE5" s="475"/>
      <c r="BF5" s="58"/>
      <c r="BG5" s="58"/>
      <c r="BH5" s="58"/>
      <c r="BI5" s="58"/>
      <c r="BJ5" s="58"/>
      <c r="BK5" s="58"/>
      <c r="BL5" s="58"/>
      <c r="BM5" s="58"/>
      <c r="BN5" s="58"/>
      <c r="BO5" s="58"/>
      <c r="BP5" s="58"/>
      <c r="BQ5" s="60"/>
    </row>
    <row r="6" spans="1:69" ht="17.25" customHeight="1" x14ac:dyDescent="0.15">
      <c r="A6" s="578"/>
      <c r="B6" s="578"/>
      <c r="C6" s="77"/>
      <c r="D6" s="67"/>
      <c r="E6" s="68" t="s">
        <v>68</v>
      </c>
      <c r="F6" s="69"/>
      <c r="G6" s="69"/>
      <c r="H6" s="69"/>
      <c r="I6" s="69"/>
      <c r="J6" s="69"/>
      <c r="K6" s="69"/>
      <c r="L6" s="69"/>
      <c r="M6" s="69"/>
      <c r="N6" s="69"/>
      <c r="O6" s="69"/>
      <c r="P6" s="69"/>
      <c r="Q6" s="69"/>
      <c r="R6" s="69"/>
      <c r="S6" s="69"/>
      <c r="T6" s="69"/>
      <c r="U6" s="69"/>
      <c r="V6" s="69"/>
      <c r="W6" s="69"/>
      <c r="X6" s="69"/>
      <c r="Y6" s="69"/>
      <c r="Z6" s="69"/>
      <c r="AA6" s="70"/>
      <c r="AB6" s="70"/>
      <c r="AC6" s="58"/>
      <c r="AD6" s="289" t="str">
        <f>入力!W22&amp;入力!X22</f>
        <v/>
      </c>
      <c r="AE6" s="290"/>
      <c r="AF6" s="291"/>
      <c r="AG6" s="546" t="str">
        <f>入力!$W$23</f>
        <v/>
      </c>
      <c r="AH6" s="547"/>
      <c r="AI6" s="550" t="str">
        <f>入力!$X$23</f>
        <v/>
      </c>
      <c r="AJ6" s="551"/>
      <c r="AK6" s="72"/>
      <c r="AL6" s="290" t="s">
        <v>32</v>
      </c>
      <c r="AM6" s="290"/>
      <c r="AO6" s="546" t="str">
        <f>入力!$W$24</f>
        <v/>
      </c>
      <c r="AP6" s="547"/>
      <c r="AQ6" s="550" t="str">
        <f>入力!$X$24</f>
        <v/>
      </c>
      <c r="AR6" s="551"/>
      <c r="AS6" s="289" t="s">
        <v>45</v>
      </c>
      <c r="AT6" s="290"/>
      <c r="AU6" s="291"/>
      <c r="AV6" s="338"/>
      <c r="AW6" s="336"/>
      <c r="AX6" s="337"/>
      <c r="AY6" s="528" t="str">
        <f>T(入力!X16)</f>
        <v/>
      </c>
      <c r="AZ6" s="529"/>
      <c r="BA6" s="529"/>
      <c r="BB6" s="529"/>
      <c r="BC6" s="529"/>
      <c r="BD6" s="529"/>
      <c r="BE6" s="529"/>
      <c r="BF6" s="529"/>
      <c r="BG6" s="529"/>
      <c r="BH6" s="529"/>
      <c r="BI6" s="529"/>
      <c r="BJ6" s="529"/>
      <c r="BK6" s="529"/>
      <c r="BL6" s="529"/>
      <c r="BM6" s="529"/>
      <c r="BN6" s="529"/>
      <c r="BO6" s="529"/>
      <c r="BP6" s="529"/>
      <c r="BQ6" s="530"/>
    </row>
    <row r="7" spans="1:69" ht="14.25" customHeight="1" x14ac:dyDescent="0.15">
      <c r="A7" s="578"/>
      <c r="B7" s="578"/>
      <c r="C7" s="77"/>
      <c r="D7" s="580"/>
      <c r="E7" s="581"/>
      <c r="F7" s="490"/>
      <c r="G7" s="490"/>
      <c r="H7" s="490"/>
      <c r="I7" s="490"/>
      <c r="J7" s="490"/>
      <c r="K7" s="490"/>
      <c r="L7" s="490"/>
      <c r="M7" s="490"/>
      <c r="N7" s="490"/>
      <c r="O7" s="490"/>
      <c r="P7" s="490"/>
      <c r="Q7" s="490"/>
      <c r="R7" s="490"/>
      <c r="S7" s="490"/>
      <c r="T7" s="490"/>
      <c r="U7" s="490"/>
      <c r="V7" s="490"/>
      <c r="W7" s="490"/>
      <c r="X7" s="490"/>
      <c r="Y7" s="490"/>
      <c r="Z7" s="490"/>
      <c r="AA7" s="490"/>
      <c r="AB7" s="70"/>
      <c r="AC7" s="58"/>
      <c r="AD7" s="289"/>
      <c r="AE7" s="290"/>
      <c r="AF7" s="291"/>
      <c r="AG7" s="548"/>
      <c r="AH7" s="549"/>
      <c r="AI7" s="549"/>
      <c r="AJ7" s="552"/>
      <c r="AK7" s="72"/>
      <c r="AL7" s="290"/>
      <c r="AM7" s="290"/>
      <c r="AO7" s="548"/>
      <c r="AP7" s="549"/>
      <c r="AQ7" s="549"/>
      <c r="AR7" s="552"/>
      <c r="AS7" s="289"/>
      <c r="AT7" s="290"/>
      <c r="AU7" s="291"/>
      <c r="AV7" s="289" t="s">
        <v>27</v>
      </c>
      <c r="AW7" s="290"/>
      <c r="AX7" s="291"/>
      <c r="AY7" s="531" t="str">
        <f>T(入力!X17)</f>
        <v/>
      </c>
      <c r="AZ7" s="532"/>
      <c r="BA7" s="532"/>
      <c r="BB7" s="532"/>
      <c r="BC7" s="532"/>
      <c r="BD7" s="532"/>
      <c r="BE7" s="532"/>
      <c r="BF7" s="532"/>
      <c r="BG7" s="532"/>
      <c r="BH7" s="532"/>
      <c r="BI7" s="532"/>
      <c r="BJ7" s="532"/>
      <c r="BK7" s="532"/>
      <c r="BL7" s="532"/>
      <c r="BM7" s="532"/>
      <c r="BN7" s="532"/>
      <c r="BO7" s="532"/>
      <c r="BP7" s="532"/>
      <c r="BQ7" s="533"/>
    </row>
    <row r="8" spans="1:69" ht="12" customHeight="1" x14ac:dyDescent="0.15">
      <c r="A8" s="578"/>
      <c r="B8" s="578"/>
      <c r="C8" s="77"/>
      <c r="D8" s="580"/>
      <c r="E8" s="581"/>
      <c r="F8" s="490"/>
      <c r="G8" s="490"/>
      <c r="H8" s="490"/>
      <c r="I8" s="490"/>
      <c r="J8" s="490"/>
      <c r="K8" s="490"/>
      <c r="L8" s="490"/>
      <c r="M8" s="490"/>
      <c r="N8" s="490"/>
      <c r="O8" s="490"/>
      <c r="P8" s="490"/>
      <c r="Q8" s="490"/>
      <c r="R8" s="490"/>
      <c r="S8" s="490"/>
      <c r="T8" s="490"/>
      <c r="U8" s="490"/>
      <c r="V8" s="490"/>
      <c r="W8" s="490"/>
      <c r="X8" s="490"/>
      <c r="Y8" s="490"/>
      <c r="Z8" s="490"/>
      <c r="AA8" s="490"/>
      <c r="AB8" s="77"/>
      <c r="AC8" s="58"/>
      <c r="AD8" s="73"/>
      <c r="AE8" s="74"/>
      <c r="AF8" s="74"/>
      <c r="AG8" s="74"/>
      <c r="AH8" s="74"/>
      <c r="AI8" s="74"/>
      <c r="AJ8" s="74"/>
      <c r="AK8" s="74"/>
      <c r="AL8" s="74"/>
      <c r="AM8" s="74"/>
      <c r="AN8" s="74"/>
      <c r="AO8" s="74"/>
      <c r="AP8" s="74"/>
      <c r="AQ8" s="74"/>
      <c r="AR8" s="74"/>
      <c r="AS8" s="74"/>
      <c r="AT8" s="74"/>
      <c r="AU8" s="75"/>
      <c r="AV8" s="289"/>
      <c r="AW8" s="290"/>
      <c r="AX8" s="291"/>
      <c r="AY8" s="534"/>
      <c r="AZ8" s="532"/>
      <c r="BA8" s="532"/>
      <c r="BB8" s="532"/>
      <c r="BC8" s="532"/>
      <c r="BD8" s="532"/>
      <c r="BE8" s="532"/>
      <c r="BF8" s="532"/>
      <c r="BG8" s="532"/>
      <c r="BH8" s="532"/>
      <c r="BI8" s="532"/>
      <c r="BJ8" s="532"/>
      <c r="BK8" s="532"/>
      <c r="BL8" s="532"/>
      <c r="BM8" s="532"/>
      <c r="BN8" s="532"/>
      <c r="BO8" s="532"/>
      <c r="BP8" s="532"/>
      <c r="BQ8" s="533"/>
    </row>
    <row r="9" spans="1:69" ht="13.5" customHeight="1" x14ac:dyDescent="0.15">
      <c r="A9" s="578"/>
      <c r="B9" s="578"/>
      <c r="C9" s="77"/>
      <c r="D9" s="67"/>
      <c r="E9" s="76"/>
      <c r="F9" s="69"/>
      <c r="G9" s="69"/>
      <c r="H9" s="69"/>
      <c r="I9" s="69"/>
      <c r="J9" s="69"/>
      <c r="K9" s="69"/>
      <c r="L9" s="69"/>
      <c r="M9" s="69"/>
      <c r="N9" s="77"/>
      <c r="O9" s="67"/>
      <c r="P9" s="76"/>
      <c r="Q9" s="69"/>
      <c r="R9" s="69"/>
      <c r="S9" s="69"/>
      <c r="T9" s="69"/>
      <c r="U9" s="69"/>
      <c r="V9" s="69"/>
      <c r="W9" s="69"/>
      <c r="X9" s="69"/>
      <c r="Y9" s="69"/>
      <c r="Z9" s="69"/>
      <c r="AA9" s="78"/>
      <c r="AB9" s="78"/>
      <c r="AC9" s="58"/>
      <c r="AD9" s="80"/>
      <c r="AE9" s="81"/>
      <c r="AF9" s="81"/>
      <c r="AG9" s="81"/>
      <c r="AH9" s="81"/>
      <c r="AI9" s="81"/>
      <c r="AJ9" s="81"/>
      <c r="AK9" s="81"/>
      <c r="AL9" s="81"/>
      <c r="AM9" s="81"/>
      <c r="AN9" s="81"/>
      <c r="AO9" s="81"/>
      <c r="AP9" s="81"/>
      <c r="AQ9" s="81"/>
      <c r="AR9" s="81"/>
      <c r="AS9" s="81"/>
      <c r="AT9" s="81"/>
      <c r="AU9" s="82"/>
      <c r="AV9" s="338" t="s">
        <v>24</v>
      </c>
      <c r="AW9" s="336"/>
      <c r="AX9" s="337"/>
      <c r="AY9" s="534"/>
      <c r="AZ9" s="532"/>
      <c r="BA9" s="532"/>
      <c r="BB9" s="532"/>
      <c r="BC9" s="532"/>
      <c r="BD9" s="532"/>
      <c r="BE9" s="532"/>
      <c r="BF9" s="532"/>
      <c r="BG9" s="532"/>
      <c r="BH9" s="532"/>
      <c r="BI9" s="532"/>
      <c r="BJ9" s="532"/>
      <c r="BK9" s="532"/>
      <c r="BL9" s="532"/>
      <c r="BM9" s="532"/>
      <c r="BN9" s="532"/>
      <c r="BO9" s="532"/>
      <c r="BP9" s="532"/>
      <c r="BQ9" s="533"/>
    </row>
    <row r="10" spans="1:69" ht="14.25" customHeight="1" x14ac:dyDescent="0.2">
      <c r="A10" s="578"/>
      <c r="B10" s="578"/>
      <c r="C10" s="77"/>
      <c r="D10" s="67"/>
      <c r="E10" s="76"/>
      <c r="F10" s="69"/>
      <c r="G10" s="69"/>
      <c r="H10" s="69"/>
      <c r="I10" s="69"/>
      <c r="J10" s="69"/>
      <c r="K10" s="69"/>
      <c r="L10" s="69"/>
      <c r="M10" s="69"/>
      <c r="N10" s="83"/>
      <c r="O10" s="67"/>
      <c r="P10" s="76"/>
      <c r="Q10" s="69"/>
      <c r="R10" s="69"/>
      <c r="S10" s="69"/>
      <c r="T10" s="69"/>
      <c r="U10" s="69"/>
      <c r="V10" s="69"/>
      <c r="W10" s="69"/>
      <c r="X10" s="69"/>
      <c r="Y10" s="69"/>
      <c r="Z10" s="69"/>
      <c r="AA10" s="78"/>
      <c r="AB10" s="78"/>
      <c r="AC10" s="84"/>
      <c r="AD10" s="477" t="str">
        <f>入力!W25&amp;入力!X25</f>
        <v/>
      </c>
      <c r="AE10" s="478"/>
      <c r="AF10" s="479"/>
      <c r="AG10" s="341" t="str">
        <f>入力!W26</f>
        <v/>
      </c>
      <c r="AH10" s="491" t="str">
        <f>入力!X26</f>
        <v/>
      </c>
      <c r="AI10" s="477" t="s">
        <v>32</v>
      </c>
      <c r="AJ10" s="479"/>
      <c r="AK10" s="341" t="str">
        <f>入力!W27</f>
        <v/>
      </c>
      <c r="AL10" s="491" t="str">
        <f>入力!X27</f>
        <v/>
      </c>
      <c r="AM10" s="477" t="s">
        <v>46</v>
      </c>
      <c r="AN10" s="479"/>
      <c r="AO10" s="341" t="str">
        <f>入力!AO28</f>
        <v/>
      </c>
      <c r="AP10" s="491" t="str">
        <f>入力!AP28</f>
        <v/>
      </c>
      <c r="AQ10" s="477" t="s">
        <v>33</v>
      </c>
      <c r="AR10" s="478"/>
      <c r="AS10" s="478"/>
      <c r="AT10" s="478"/>
      <c r="AU10" s="479"/>
      <c r="AV10" s="338"/>
      <c r="AW10" s="336"/>
      <c r="AX10" s="337"/>
      <c r="AY10" s="535" t="str">
        <f>T(入力!X15)</f>
        <v/>
      </c>
      <c r="AZ10" s="536"/>
      <c r="BA10" s="536"/>
      <c r="BB10" s="536"/>
      <c r="BC10" s="536"/>
      <c r="BD10" s="536"/>
      <c r="BE10" s="536"/>
      <c r="BF10" s="536"/>
      <c r="BG10" s="536"/>
      <c r="BH10" s="536"/>
      <c r="BI10" s="536"/>
      <c r="BJ10" s="536"/>
      <c r="BK10" s="536"/>
      <c r="BL10" s="536"/>
      <c r="BM10" s="536"/>
      <c r="BN10" s="536"/>
      <c r="BO10" s="84"/>
      <c r="BP10" s="84"/>
      <c r="BQ10" s="60"/>
    </row>
    <row r="11" spans="1:69" ht="13.5" customHeight="1" x14ac:dyDescent="0.2">
      <c r="A11" s="578"/>
      <c r="B11" s="578"/>
      <c r="C11" s="77"/>
      <c r="D11" s="580"/>
      <c r="E11" s="581"/>
      <c r="F11" s="333"/>
      <c r="G11" s="333"/>
      <c r="H11" s="333"/>
      <c r="I11" s="333"/>
      <c r="J11" s="333"/>
      <c r="K11" s="333"/>
      <c r="L11" s="333"/>
      <c r="M11" s="333"/>
      <c r="N11" s="333"/>
      <c r="O11" s="333"/>
      <c r="P11" s="333"/>
      <c r="Q11" s="333"/>
      <c r="R11" s="333"/>
      <c r="S11" s="333"/>
      <c r="T11" s="333"/>
      <c r="U11" s="333"/>
      <c r="V11" s="333"/>
      <c r="W11" s="333"/>
      <c r="X11" s="333"/>
      <c r="Y11" s="333"/>
      <c r="Z11" s="333"/>
      <c r="AA11" s="333"/>
      <c r="AB11" s="70"/>
      <c r="AC11" s="84"/>
      <c r="AD11" s="477"/>
      <c r="AE11" s="478"/>
      <c r="AF11" s="479"/>
      <c r="AG11" s="342"/>
      <c r="AH11" s="492"/>
      <c r="AI11" s="477"/>
      <c r="AJ11" s="479"/>
      <c r="AK11" s="342"/>
      <c r="AL11" s="492"/>
      <c r="AM11" s="477"/>
      <c r="AN11" s="479"/>
      <c r="AO11" s="342"/>
      <c r="AP11" s="492"/>
      <c r="AQ11" s="477"/>
      <c r="AR11" s="478"/>
      <c r="AS11" s="478"/>
      <c r="AT11" s="478"/>
      <c r="AU11" s="479"/>
      <c r="AV11" s="338"/>
      <c r="AW11" s="336"/>
      <c r="AX11" s="337"/>
      <c r="AY11" s="537"/>
      <c r="AZ11" s="536"/>
      <c r="BA11" s="536"/>
      <c r="BB11" s="536"/>
      <c r="BC11" s="536"/>
      <c r="BD11" s="536"/>
      <c r="BE11" s="536"/>
      <c r="BF11" s="536"/>
      <c r="BG11" s="536"/>
      <c r="BH11" s="536"/>
      <c r="BI11" s="536"/>
      <c r="BJ11" s="536"/>
      <c r="BK11" s="536"/>
      <c r="BL11" s="536"/>
      <c r="BM11" s="536"/>
      <c r="BN11" s="536"/>
      <c r="BO11" s="84"/>
      <c r="BP11" s="84"/>
      <c r="BQ11" s="60"/>
    </row>
    <row r="12" spans="1:69" ht="12" customHeight="1" x14ac:dyDescent="0.15">
      <c r="A12" s="578"/>
      <c r="B12" s="578"/>
      <c r="C12" s="77"/>
      <c r="D12" s="580"/>
      <c r="E12" s="581"/>
      <c r="F12" s="333"/>
      <c r="G12" s="333"/>
      <c r="H12" s="333"/>
      <c r="I12" s="333"/>
      <c r="J12" s="333"/>
      <c r="K12" s="333"/>
      <c r="L12" s="333"/>
      <c r="M12" s="333"/>
      <c r="N12" s="333"/>
      <c r="O12" s="333"/>
      <c r="P12" s="333"/>
      <c r="Q12" s="333"/>
      <c r="R12" s="333"/>
      <c r="S12" s="333"/>
      <c r="T12" s="333"/>
      <c r="U12" s="333"/>
      <c r="V12" s="333"/>
      <c r="W12" s="333"/>
      <c r="X12" s="333"/>
      <c r="Y12" s="333"/>
      <c r="Z12" s="333"/>
      <c r="AA12" s="333"/>
      <c r="AB12" s="70"/>
      <c r="AC12" s="84"/>
      <c r="AD12" s="85"/>
      <c r="AE12" s="86"/>
      <c r="AF12" s="86"/>
      <c r="AG12" s="86"/>
      <c r="AH12" s="86"/>
      <c r="AI12" s="86"/>
      <c r="AJ12" s="86"/>
      <c r="AK12" s="86"/>
      <c r="AL12" s="86"/>
      <c r="AM12" s="86"/>
      <c r="AN12" s="86"/>
      <c r="AO12" s="86"/>
      <c r="AP12" s="86"/>
      <c r="AQ12" s="86"/>
      <c r="AR12" s="86"/>
      <c r="AS12" s="86"/>
      <c r="AT12" s="86"/>
      <c r="AU12" s="87"/>
      <c r="AV12" s="338"/>
      <c r="AW12" s="336"/>
      <c r="AX12" s="337"/>
      <c r="AY12" s="537"/>
      <c r="AZ12" s="536"/>
      <c r="BA12" s="536"/>
      <c r="BB12" s="536"/>
      <c r="BC12" s="536"/>
      <c r="BD12" s="536"/>
      <c r="BE12" s="536"/>
      <c r="BF12" s="536"/>
      <c r="BG12" s="536"/>
      <c r="BH12" s="536"/>
      <c r="BI12" s="536"/>
      <c r="BJ12" s="536"/>
      <c r="BK12" s="536"/>
      <c r="BL12" s="536"/>
      <c r="BM12" s="536"/>
      <c r="BN12" s="536"/>
      <c r="BO12" s="58"/>
      <c r="BP12" s="58"/>
      <c r="BQ12" s="60"/>
    </row>
    <row r="13" spans="1:69" ht="14.25" customHeight="1" x14ac:dyDescent="0.2">
      <c r="A13" s="578"/>
      <c r="B13" s="578"/>
      <c r="C13" s="77"/>
      <c r="D13" s="77"/>
      <c r="E13" s="77"/>
      <c r="F13" s="88"/>
      <c r="G13" s="88"/>
      <c r="H13" s="88"/>
      <c r="I13" s="88"/>
      <c r="J13" s="88"/>
      <c r="K13" s="88"/>
      <c r="L13" s="88"/>
      <c r="M13" s="88"/>
      <c r="N13" s="89"/>
      <c r="O13" s="90"/>
      <c r="P13" s="91"/>
      <c r="Q13" s="88"/>
      <c r="R13" s="88"/>
      <c r="S13" s="88"/>
      <c r="T13" s="88"/>
      <c r="U13" s="88"/>
      <c r="V13" s="88"/>
      <c r="W13" s="88"/>
      <c r="X13" s="88"/>
      <c r="Y13" s="88"/>
      <c r="Z13" s="88"/>
      <c r="AA13" s="70"/>
      <c r="AB13" s="70"/>
      <c r="AC13" s="58"/>
      <c r="AD13" s="483" t="s">
        <v>22</v>
      </c>
      <c r="AE13" s="484"/>
      <c r="AF13" s="484"/>
      <c r="AG13" s="484"/>
      <c r="AH13" s="484"/>
      <c r="AI13" s="484"/>
      <c r="AJ13" s="484"/>
      <c r="AK13" s="484"/>
      <c r="AL13" s="484"/>
      <c r="AM13" s="484"/>
      <c r="AN13" s="484"/>
      <c r="AO13" s="484"/>
      <c r="AP13" s="484"/>
      <c r="AQ13" s="484"/>
      <c r="AR13" s="484"/>
      <c r="AS13" s="484"/>
      <c r="AT13" s="484"/>
      <c r="AU13" s="484"/>
      <c r="AV13" s="338"/>
      <c r="AW13" s="336"/>
      <c r="AX13" s="337"/>
      <c r="AY13" s="92"/>
      <c r="AZ13" s="72"/>
      <c r="BA13" s="72"/>
      <c r="BB13" s="93"/>
      <c r="BC13" s="538" t="str">
        <f>T(入力!X18)</f>
        <v/>
      </c>
      <c r="BD13" s="539"/>
      <c r="BE13" s="539"/>
      <c r="BF13" s="539"/>
      <c r="BG13" s="539"/>
      <c r="BH13" s="539"/>
      <c r="BI13" s="58"/>
      <c r="BJ13" s="58"/>
      <c r="BK13" s="58"/>
      <c r="BL13" s="541" t="str">
        <f>T(入力!X19)</f>
        <v/>
      </c>
      <c r="BM13" s="542"/>
      <c r="BN13" s="542"/>
      <c r="BO13" s="542"/>
      <c r="BP13" s="542"/>
      <c r="BQ13" s="543"/>
    </row>
    <row r="14" spans="1:69" ht="14.4" x14ac:dyDescent="0.2">
      <c r="A14" s="578"/>
      <c r="B14" s="578"/>
      <c r="C14" s="77"/>
      <c r="D14" s="94"/>
      <c r="E14" s="95"/>
      <c r="F14" s="89"/>
      <c r="G14" s="89"/>
      <c r="H14" s="89"/>
      <c r="I14" s="89"/>
      <c r="J14" s="89"/>
      <c r="K14" s="89"/>
      <c r="L14" s="89"/>
      <c r="M14" s="89"/>
      <c r="N14" s="89"/>
      <c r="O14" s="89"/>
      <c r="P14" s="88"/>
      <c r="Q14" s="89"/>
      <c r="R14" s="89"/>
      <c r="S14" s="89"/>
      <c r="T14" s="89"/>
      <c r="U14" s="89"/>
      <c r="V14" s="89"/>
      <c r="W14" s="89"/>
      <c r="X14" s="89"/>
      <c r="Y14" s="89"/>
      <c r="Z14" s="89"/>
      <c r="AA14" s="96"/>
      <c r="AB14" s="78"/>
      <c r="AC14" s="58"/>
      <c r="AD14" s="485"/>
      <c r="AE14" s="486"/>
      <c r="AF14" s="486"/>
      <c r="AG14" s="486"/>
      <c r="AH14" s="486"/>
      <c r="AI14" s="486"/>
      <c r="AJ14" s="486"/>
      <c r="AK14" s="486"/>
      <c r="AL14" s="486"/>
      <c r="AM14" s="486"/>
      <c r="AN14" s="486"/>
      <c r="AO14" s="486"/>
      <c r="AP14" s="486"/>
      <c r="AQ14" s="486"/>
      <c r="AR14" s="486"/>
      <c r="AS14" s="486"/>
      <c r="AT14" s="486"/>
      <c r="AU14" s="486"/>
      <c r="AV14" s="338"/>
      <c r="AW14" s="336"/>
      <c r="AX14" s="337"/>
      <c r="AY14" s="73" t="s">
        <v>72</v>
      </c>
      <c r="AZ14" s="74"/>
      <c r="BA14" s="74"/>
      <c r="BB14" s="97"/>
      <c r="BC14" s="540"/>
      <c r="BD14" s="540"/>
      <c r="BE14" s="540"/>
      <c r="BF14" s="540"/>
      <c r="BG14" s="540"/>
      <c r="BH14" s="540"/>
      <c r="BI14" s="58" t="s">
        <v>71</v>
      </c>
      <c r="BJ14" s="58"/>
      <c r="BK14" s="58"/>
      <c r="BL14" s="544"/>
      <c r="BM14" s="544"/>
      <c r="BN14" s="544"/>
      <c r="BO14" s="544"/>
      <c r="BP14" s="544"/>
      <c r="BQ14" s="545"/>
    </row>
    <row r="15" spans="1:69" ht="13.5" customHeight="1" x14ac:dyDescent="0.2">
      <c r="A15" s="578"/>
      <c r="B15" s="578"/>
      <c r="C15" s="77"/>
      <c r="D15" s="580"/>
      <c r="E15" s="581"/>
      <c r="F15" s="333"/>
      <c r="G15" s="333"/>
      <c r="H15" s="333"/>
      <c r="I15" s="333"/>
      <c r="J15" s="333"/>
      <c r="K15" s="333"/>
      <c r="L15" s="333"/>
      <c r="M15" s="333"/>
      <c r="N15" s="333"/>
      <c r="O15" s="333"/>
      <c r="P15" s="333"/>
      <c r="Q15" s="333"/>
      <c r="R15" s="333"/>
      <c r="S15" s="333"/>
      <c r="T15" s="333"/>
      <c r="U15" s="333"/>
      <c r="V15" s="333"/>
      <c r="W15" s="333"/>
      <c r="X15" s="333"/>
      <c r="Y15" s="333"/>
      <c r="Z15" s="333"/>
      <c r="AA15" s="333"/>
      <c r="AB15" s="70"/>
      <c r="AC15" s="58"/>
      <c r="AD15" s="98" t="s">
        <v>67</v>
      </c>
      <c r="AE15" s="99"/>
      <c r="AF15" s="99"/>
      <c r="AG15" s="99"/>
      <c r="AH15" s="99"/>
      <c r="AI15" s="99"/>
      <c r="AJ15" s="99"/>
      <c r="AK15" s="99"/>
      <c r="AL15" s="99"/>
      <c r="AM15" s="99"/>
      <c r="AN15" s="99"/>
      <c r="AO15" s="99"/>
      <c r="AP15" s="99"/>
      <c r="AQ15" s="99"/>
      <c r="AR15" s="99"/>
      <c r="AS15" s="99"/>
      <c r="AT15" s="99"/>
      <c r="AU15" s="100" t="s">
        <v>67</v>
      </c>
      <c r="AV15" s="101"/>
      <c r="AW15" s="480" t="s">
        <v>44</v>
      </c>
      <c r="AX15" s="480"/>
      <c r="AY15" s="480"/>
      <c r="AZ15" s="480"/>
      <c r="BA15" s="480"/>
      <c r="BB15" s="480"/>
      <c r="BC15" s="480"/>
      <c r="BD15" s="102"/>
      <c r="BE15" s="103" t="s">
        <v>67</v>
      </c>
      <c r="BF15" s="104"/>
      <c r="BG15" s="104"/>
      <c r="BH15" s="104"/>
      <c r="BI15" s="104"/>
      <c r="BJ15" s="104"/>
      <c r="BK15" s="104"/>
      <c r="BL15" s="104"/>
      <c r="BM15" s="104"/>
      <c r="BN15" s="104"/>
      <c r="BO15" s="104"/>
      <c r="BP15" s="104"/>
      <c r="BQ15" s="105" t="s">
        <v>67</v>
      </c>
    </row>
    <row r="16" spans="1:69" ht="12" customHeight="1" x14ac:dyDescent="0.2">
      <c r="A16" s="578"/>
      <c r="B16" s="578"/>
      <c r="C16" s="77"/>
      <c r="D16" s="580"/>
      <c r="E16" s="581"/>
      <c r="F16" s="333"/>
      <c r="G16" s="333"/>
      <c r="H16" s="333"/>
      <c r="I16" s="333"/>
      <c r="J16" s="333"/>
      <c r="K16" s="333"/>
      <c r="L16" s="333"/>
      <c r="M16" s="333"/>
      <c r="N16" s="333"/>
      <c r="O16" s="333"/>
      <c r="P16" s="333"/>
      <c r="Q16" s="333"/>
      <c r="R16" s="333"/>
      <c r="S16" s="333"/>
      <c r="T16" s="333"/>
      <c r="U16" s="333"/>
      <c r="V16" s="333"/>
      <c r="W16" s="333"/>
      <c r="X16" s="333"/>
      <c r="Y16" s="333"/>
      <c r="Z16" s="333"/>
      <c r="AA16" s="333"/>
      <c r="AB16" s="70"/>
      <c r="AC16" s="58"/>
      <c r="AD16" s="487" t="str">
        <f>入力!$P$13</f>
        <v/>
      </c>
      <c r="AE16" s="344"/>
      <c r="AF16" s="343" t="str">
        <f>入力!$Q$13</f>
        <v/>
      </c>
      <c r="AG16" s="344"/>
      <c r="AH16" s="343" t="str">
        <f>入力!$R$13</f>
        <v/>
      </c>
      <c r="AI16" s="344"/>
      <c r="AJ16" s="343" t="str">
        <f>入力!$S$13</f>
        <v/>
      </c>
      <c r="AK16" s="344"/>
      <c r="AL16" s="343" t="str">
        <f>入力!$T$13</f>
        <v/>
      </c>
      <c r="AM16" s="344"/>
      <c r="AN16" s="343" t="str">
        <f>入力!$U$13</f>
        <v/>
      </c>
      <c r="AO16" s="344"/>
      <c r="AP16" s="343" t="str">
        <f>入力!$V$13</f>
        <v/>
      </c>
      <c r="AQ16" s="344"/>
      <c r="AR16" s="343" t="str">
        <f>入力!$W$13</f>
        <v/>
      </c>
      <c r="AS16" s="344"/>
      <c r="AT16" s="343" t="str">
        <f>入力!$X$13</f>
        <v/>
      </c>
      <c r="AU16" s="365"/>
      <c r="AV16" s="106"/>
      <c r="AW16" s="481"/>
      <c r="AX16" s="481"/>
      <c r="AY16" s="481"/>
      <c r="AZ16" s="481"/>
      <c r="BA16" s="481"/>
      <c r="BB16" s="481"/>
      <c r="BC16" s="481"/>
      <c r="BD16" s="107"/>
      <c r="BE16" s="487" t="str">
        <f>入力!$L$14</f>
        <v/>
      </c>
      <c r="BF16" s="343" t="str">
        <f>入力!$M$14</f>
        <v/>
      </c>
      <c r="BG16" s="343" t="str">
        <f>入力!$N$14</f>
        <v/>
      </c>
      <c r="BH16" s="343" t="str">
        <f>入力!$O$14</f>
        <v/>
      </c>
      <c r="BI16" s="343" t="str">
        <f>入力!$P$14</f>
        <v/>
      </c>
      <c r="BJ16" s="343" t="str">
        <f>入力!$Q$14</f>
        <v/>
      </c>
      <c r="BK16" s="343" t="str">
        <f>入力!$R$14</f>
        <v/>
      </c>
      <c r="BL16" s="343" t="str">
        <f>入力!$S$14</f>
        <v/>
      </c>
      <c r="BM16" s="343" t="str">
        <f>入力!$T$14</f>
        <v/>
      </c>
      <c r="BN16" s="343" t="str">
        <f>入力!$U$14</f>
        <v/>
      </c>
      <c r="BO16" s="343" t="str">
        <f>入力!$V$14</f>
        <v/>
      </c>
      <c r="BP16" s="343" t="str">
        <f>入力!$W$14</f>
        <v/>
      </c>
      <c r="BQ16" s="521" t="str">
        <f>入力!$X$14</f>
        <v/>
      </c>
    </row>
    <row r="17" spans="1:69" ht="15" thickBot="1" x14ac:dyDescent="0.25">
      <c r="A17" s="578"/>
      <c r="B17" s="578"/>
      <c r="C17" s="77"/>
      <c r="D17" s="94"/>
      <c r="E17" s="95"/>
      <c r="F17" s="77"/>
      <c r="G17" s="77"/>
      <c r="H17" s="77"/>
      <c r="I17" s="77"/>
      <c r="J17" s="77"/>
      <c r="K17" s="77"/>
      <c r="L17" s="77"/>
      <c r="M17" s="77"/>
      <c r="N17" s="77"/>
      <c r="O17" s="77"/>
      <c r="P17" s="77"/>
      <c r="Q17" s="77"/>
      <c r="R17" s="70"/>
      <c r="S17" s="70"/>
      <c r="T17" s="70"/>
      <c r="U17" s="70"/>
      <c r="V17" s="70"/>
      <c r="W17" s="70"/>
      <c r="X17" s="70"/>
      <c r="Y17" s="70"/>
      <c r="Z17" s="70"/>
      <c r="AA17" s="70"/>
      <c r="AB17" s="70"/>
      <c r="AC17" s="58"/>
      <c r="AD17" s="488"/>
      <c r="AE17" s="345"/>
      <c r="AF17" s="345"/>
      <c r="AG17" s="345"/>
      <c r="AH17" s="345"/>
      <c r="AI17" s="345"/>
      <c r="AJ17" s="345"/>
      <c r="AK17" s="345"/>
      <c r="AL17" s="345"/>
      <c r="AM17" s="345"/>
      <c r="AN17" s="345"/>
      <c r="AO17" s="345"/>
      <c r="AP17" s="345"/>
      <c r="AQ17" s="345"/>
      <c r="AR17" s="345"/>
      <c r="AS17" s="345"/>
      <c r="AT17" s="366"/>
      <c r="AU17" s="367"/>
      <c r="AV17" s="106"/>
      <c r="AW17" s="481"/>
      <c r="AX17" s="481"/>
      <c r="AY17" s="481"/>
      <c r="AZ17" s="481"/>
      <c r="BA17" s="481"/>
      <c r="BB17" s="482"/>
      <c r="BC17" s="482"/>
      <c r="BD17" s="108"/>
      <c r="BE17" s="488"/>
      <c r="BF17" s="345"/>
      <c r="BG17" s="345"/>
      <c r="BH17" s="345"/>
      <c r="BI17" s="345"/>
      <c r="BJ17" s="345"/>
      <c r="BK17" s="345"/>
      <c r="BL17" s="345"/>
      <c r="BM17" s="345"/>
      <c r="BN17" s="345"/>
      <c r="BO17" s="345"/>
      <c r="BP17" s="345"/>
      <c r="BQ17" s="522"/>
    </row>
    <row r="18" spans="1:69" ht="13.5" customHeight="1" x14ac:dyDescent="0.2">
      <c r="A18" s="578"/>
      <c r="B18" s="578"/>
      <c r="C18" s="77"/>
      <c r="D18" s="67"/>
      <c r="E18" s="76"/>
      <c r="F18" s="69"/>
      <c r="G18" s="69"/>
      <c r="H18" s="69"/>
      <c r="I18" s="69"/>
      <c r="J18" s="69"/>
      <c r="K18" s="69"/>
      <c r="L18" s="69"/>
      <c r="M18" s="69"/>
      <c r="N18" s="77"/>
      <c r="O18" s="77"/>
      <c r="P18" s="77"/>
      <c r="Q18" s="77"/>
      <c r="R18" s="77"/>
      <c r="S18" s="77"/>
      <c r="T18" s="77"/>
      <c r="U18" s="77"/>
      <c r="V18" s="77"/>
      <c r="W18" s="77"/>
      <c r="X18" s="77"/>
      <c r="Y18" s="77"/>
      <c r="Z18" s="77"/>
      <c r="AA18" s="77"/>
      <c r="AB18" s="77"/>
      <c r="AC18" s="58"/>
      <c r="AD18" s="449" t="s">
        <v>15</v>
      </c>
      <c r="AE18" s="450"/>
      <c r="AF18" s="450"/>
      <c r="AG18" s="450"/>
      <c r="AH18" s="362" t="s">
        <v>16</v>
      </c>
      <c r="AI18" s="362"/>
      <c r="AJ18" s="362"/>
      <c r="AK18" s="362"/>
      <c r="AL18" s="362"/>
      <c r="AM18" s="362"/>
      <c r="AN18" s="362" t="s">
        <v>17</v>
      </c>
      <c r="AO18" s="362"/>
      <c r="AP18" s="362"/>
      <c r="AQ18" s="362"/>
      <c r="AR18" s="362"/>
      <c r="AS18" s="363"/>
      <c r="AT18" s="109" t="s">
        <v>67</v>
      </c>
      <c r="AU18" s="364" t="s">
        <v>18</v>
      </c>
      <c r="AV18" s="364"/>
      <c r="AW18" s="364"/>
      <c r="AX18" s="364"/>
      <c r="AY18" s="364"/>
      <c r="AZ18" s="364"/>
      <c r="BA18" s="110" t="s">
        <v>67</v>
      </c>
      <c r="BB18" s="421" t="s">
        <v>19</v>
      </c>
      <c r="BC18" s="362"/>
      <c r="BD18" s="362"/>
      <c r="BE18" s="362"/>
      <c r="BF18" s="362"/>
      <c r="BG18" s="362"/>
      <c r="BH18" s="362"/>
      <c r="BI18" s="362"/>
      <c r="BJ18" s="419" t="s">
        <v>20</v>
      </c>
      <c r="BK18" s="420"/>
      <c r="BL18" s="420"/>
      <c r="BM18" s="420"/>
      <c r="BN18" s="420"/>
      <c r="BO18" s="420"/>
      <c r="BP18" s="420"/>
      <c r="BQ18" s="421"/>
    </row>
    <row r="19" spans="1:69" ht="14.25" customHeight="1" x14ac:dyDescent="0.2">
      <c r="A19" s="578"/>
      <c r="B19" s="578"/>
      <c r="C19" s="77"/>
      <c r="D19" s="67"/>
      <c r="E19" s="76"/>
      <c r="F19" s="69"/>
      <c r="G19" s="69"/>
      <c r="H19" s="69"/>
      <c r="I19" s="69"/>
      <c r="J19" s="69"/>
      <c r="K19" s="69"/>
      <c r="L19" s="69"/>
      <c r="M19" s="69"/>
      <c r="N19" s="77"/>
      <c r="O19" s="78"/>
      <c r="P19" s="77"/>
      <c r="Q19" s="77"/>
      <c r="R19" s="77"/>
      <c r="S19" s="77"/>
      <c r="T19" s="77"/>
      <c r="U19" s="77"/>
      <c r="V19" s="77"/>
      <c r="W19" s="77"/>
      <c r="X19" s="77"/>
      <c r="Y19" s="77"/>
      <c r="Z19" s="77"/>
      <c r="AA19" s="77"/>
      <c r="AB19" s="77"/>
      <c r="AC19" s="58"/>
      <c r="AD19" s="451"/>
      <c r="AE19" s="452"/>
      <c r="AF19" s="452"/>
      <c r="AG19" s="452"/>
      <c r="AH19" s="112" t="s">
        <v>67</v>
      </c>
      <c r="AI19" s="422">
        <v>16</v>
      </c>
      <c r="AJ19" s="422"/>
      <c r="AK19" s="422"/>
      <c r="AL19" s="422"/>
      <c r="AM19" s="113" t="s">
        <v>67</v>
      </c>
      <c r="AN19" s="114" t="s">
        <v>67</v>
      </c>
      <c r="AO19" s="424">
        <v>2</v>
      </c>
      <c r="AP19" s="424"/>
      <c r="AQ19" s="424"/>
      <c r="AR19" s="424"/>
      <c r="AS19" s="115" t="s">
        <v>67</v>
      </c>
      <c r="AT19" s="426" t="s">
        <v>65</v>
      </c>
      <c r="AU19" s="427"/>
      <c r="AV19" s="427"/>
      <c r="AW19" s="427"/>
      <c r="AX19" s="427"/>
      <c r="AY19" s="430" t="s">
        <v>2</v>
      </c>
      <c r="AZ19" s="431"/>
      <c r="BA19" s="432"/>
      <c r="BB19" s="435" t="s">
        <v>30</v>
      </c>
      <c r="BC19" s="436"/>
      <c r="BD19" s="436"/>
      <c r="BE19" s="436"/>
      <c r="BF19" s="436"/>
      <c r="BG19" s="436"/>
      <c r="BH19" s="436"/>
      <c r="BI19" s="436"/>
      <c r="BJ19" s="437" t="s">
        <v>21</v>
      </c>
      <c r="BK19" s="438"/>
      <c r="BL19" s="438"/>
      <c r="BM19" s="438"/>
      <c r="BN19" s="438"/>
      <c r="BO19" s="438"/>
      <c r="BP19" s="438"/>
      <c r="BQ19" s="439"/>
    </row>
    <row r="20" spans="1:69" ht="12.75" customHeight="1" thickBot="1" x14ac:dyDescent="0.25">
      <c r="A20" s="578"/>
      <c r="B20" s="578"/>
      <c r="C20" s="77"/>
      <c r="D20" s="77"/>
      <c r="E20" s="205"/>
      <c r="F20" s="77"/>
      <c r="G20" s="77"/>
      <c r="H20" s="77"/>
      <c r="I20" s="77"/>
      <c r="J20" s="77"/>
      <c r="K20" s="77"/>
      <c r="L20" s="77"/>
      <c r="M20" s="77"/>
      <c r="N20" s="77"/>
      <c r="O20" s="78"/>
      <c r="P20" s="77"/>
      <c r="Q20" s="77"/>
      <c r="R20" s="77"/>
      <c r="S20" s="77"/>
      <c r="T20" s="77"/>
      <c r="U20" s="77"/>
      <c r="V20" s="77"/>
      <c r="W20" s="77"/>
      <c r="X20" s="77"/>
      <c r="Y20" s="77"/>
      <c r="Z20" s="77"/>
      <c r="AA20" s="77"/>
      <c r="AB20" s="77"/>
      <c r="AC20" s="58"/>
      <c r="AD20" s="453"/>
      <c r="AE20" s="454"/>
      <c r="AF20" s="454"/>
      <c r="AG20" s="454"/>
      <c r="AH20" s="116"/>
      <c r="AI20" s="423"/>
      <c r="AJ20" s="423"/>
      <c r="AK20" s="423"/>
      <c r="AL20" s="423"/>
      <c r="AM20" s="117"/>
      <c r="AN20" s="118"/>
      <c r="AO20" s="425"/>
      <c r="AP20" s="425"/>
      <c r="AQ20" s="425"/>
      <c r="AR20" s="425"/>
      <c r="AS20" s="119"/>
      <c r="AT20" s="428"/>
      <c r="AU20" s="429"/>
      <c r="AV20" s="429"/>
      <c r="AW20" s="429"/>
      <c r="AX20" s="429"/>
      <c r="AY20" s="433"/>
      <c r="AZ20" s="433"/>
      <c r="BA20" s="434"/>
      <c r="BB20" s="435"/>
      <c r="BC20" s="436"/>
      <c r="BD20" s="436"/>
      <c r="BE20" s="436"/>
      <c r="BF20" s="436"/>
      <c r="BG20" s="436"/>
      <c r="BH20" s="436"/>
      <c r="BI20" s="436"/>
      <c r="BJ20" s="440"/>
      <c r="BK20" s="441"/>
      <c r="BL20" s="441"/>
      <c r="BM20" s="441"/>
      <c r="BN20" s="441"/>
      <c r="BO20" s="441"/>
      <c r="BP20" s="441"/>
      <c r="BQ20" s="442"/>
    </row>
    <row r="21" spans="1:69" ht="7.5" customHeight="1" x14ac:dyDescent="0.2">
      <c r="A21" s="578"/>
      <c r="B21" s="578"/>
      <c r="C21" s="77"/>
      <c r="D21" s="77"/>
      <c r="E21" s="205"/>
      <c r="F21" s="77"/>
      <c r="G21" s="77"/>
      <c r="H21" s="77"/>
      <c r="I21" s="77"/>
      <c r="J21" s="77"/>
      <c r="K21" s="77"/>
      <c r="L21" s="77"/>
      <c r="M21" s="77"/>
      <c r="N21" s="77"/>
      <c r="O21" s="77"/>
      <c r="P21" s="77"/>
      <c r="Q21" s="77"/>
      <c r="R21" s="77"/>
      <c r="S21" s="77"/>
      <c r="T21" s="77"/>
      <c r="U21" s="77"/>
      <c r="V21" s="77"/>
      <c r="W21" s="77"/>
      <c r="X21" s="77"/>
      <c r="Y21" s="77"/>
      <c r="Z21" s="77"/>
      <c r="AA21" s="77"/>
      <c r="AB21" s="77"/>
      <c r="AC21" s="58"/>
      <c r="AD21" s="120"/>
      <c r="AE21" s="447" t="s">
        <v>60</v>
      </c>
      <c r="AF21" s="447"/>
      <c r="AG21" s="447"/>
      <c r="AH21" s="447"/>
      <c r="AI21" s="447"/>
      <c r="AJ21" s="447"/>
      <c r="AK21" s="447"/>
      <c r="AL21" s="447"/>
      <c r="AM21" s="447"/>
      <c r="AN21" s="447"/>
      <c r="AO21" s="447"/>
      <c r="AP21" s="447"/>
      <c r="AQ21" s="447"/>
      <c r="AR21" s="447"/>
      <c r="AS21" s="121"/>
      <c r="AT21" s="448">
        <v>1</v>
      </c>
      <c r="AU21" s="444"/>
      <c r="AV21" s="122" t="s">
        <v>67</v>
      </c>
      <c r="AW21" s="123"/>
      <c r="AX21" s="124"/>
      <c r="AY21" s="125" t="s">
        <v>7</v>
      </c>
      <c r="AZ21" s="126"/>
      <c r="BA21" s="123" t="s">
        <v>8</v>
      </c>
      <c r="BB21" s="127"/>
      <c r="BC21" s="128" t="s">
        <v>9</v>
      </c>
      <c r="BD21" s="123"/>
      <c r="BE21" s="125" t="s">
        <v>6</v>
      </c>
      <c r="BF21" s="126"/>
      <c r="BG21" s="123" t="s">
        <v>7</v>
      </c>
      <c r="BH21" s="127"/>
      <c r="BI21" s="128" t="s">
        <v>10</v>
      </c>
      <c r="BJ21" s="123"/>
      <c r="BK21" s="125" t="s">
        <v>9</v>
      </c>
      <c r="BL21" s="126"/>
      <c r="BM21" s="123" t="s">
        <v>6</v>
      </c>
      <c r="BN21" s="127"/>
      <c r="BO21" s="128" t="s">
        <v>7</v>
      </c>
      <c r="BP21" s="129" t="s">
        <v>68</v>
      </c>
      <c r="BQ21" s="125" t="s">
        <v>11</v>
      </c>
    </row>
    <row r="22" spans="1:69" ht="16.5" customHeight="1" thickBot="1" x14ac:dyDescent="0.25">
      <c r="A22" s="578"/>
      <c r="B22" s="578"/>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58"/>
      <c r="AD22" s="198"/>
      <c r="AE22" s="417"/>
      <c r="AF22" s="417"/>
      <c r="AG22" s="417"/>
      <c r="AH22" s="417"/>
      <c r="AI22" s="417"/>
      <c r="AJ22" s="417"/>
      <c r="AK22" s="417"/>
      <c r="AL22" s="417"/>
      <c r="AM22" s="417"/>
      <c r="AN22" s="417"/>
      <c r="AO22" s="417"/>
      <c r="AP22" s="417"/>
      <c r="AQ22" s="417"/>
      <c r="AR22" s="417"/>
      <c r="AS22" s="199"/>
      <c r="AT22" s="448"/>
      <c r="AU22" s="444"/>
      <c r="AV22" s="66"/>
      <c r="AW22" s="58"/>
      <c r="AX22" s="339" t="str">
        <f>入力!$O32</f>
        <v/>
      </c>
      <c r="AY22" s="340" t="s">
        <v>202</v>
      </c>
      <c r="AZ22" s="457" t="str">
        <f>入力!$P32</f>
        <v/>
      </c>
      <c r="BA22" s="456" t="s">
        <v>202</v>
      </c>
      <c r="BB22" s="455" t="str">
        <f>入力!$Q32</f>
        <v/>
      </c>
      <c r="BC22" s="456" t="s">
        <v>202</v>
      </c>
      <c r="BD22" s="455" t="str">
        <f>入力!$R32</f>
        <v/>
      </c>
      <c r="BE22" s="340" t="s">
        <v>202</v>
      </c>
      <c r="BF22" s="457" t="str">
        <f>入力!$S32</f>
        <v/>
      </c>
      <c r="BG22" s="456" t="s">
        <v>202</v>
      </c>
      <c r="BH22" s="455" t="str">
        <f>入力!$T32</f>
        <v/>
      </c>
      <c r="BI22" s="456" t="s">
        <v>202</v>
      </c>
      <c r="BJ22" s="455" t="str">
        <f>入力!$U32</f>
        <v/>
      </c>
      <c r="BK22" s="340">
        <v>0</v>
      </c>
      <c r="BL22" s="457" t="str">
        <f>入力!$V32</f>
        <v/>
      </c>
      <c r="BM22" s="456">
        <v>0</v>
      </c>
      <c r="BN22" s="455" t="str">
        <f>入力!$W32</f>
        <v/>
      </c>
      <c r="BO22" s="456">
        <v>0</v>
      </c>
      <c r="BP22" s="54" t="str">
        <f>入力!$X32</f>
        <v/>
      </c>
      <c r="BQ22" s="135"/>
    </row>
    <row r="23" spans="1:69" ht="11.25" customHeight="1" x14ac:dyDescent="0.2">
      <c r="A23" s="302"/>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D23" s="554" t="s">
        <v>58</v>
      </c>
      <c r="AE23" s="555"/>
      <c r="AF23" s="137"/>
      <c r="AG23" s="416" t="s">
        <v>80</v>
      </c>
      <c r="AH23" s="416"/>
      <c r="AI23" s="416"/>
      <c r="AJ23" s="416"/>
      <c r="AK23" s="416"/>
      <c r="AL23" s="416"/>
      <c r="AM23" s="416"/>
      <c r="AN23" s="416"/>
      <c r="AO23" s="416"/>
      <c r="AP23" s="416"/>
      <c r="AQ23" s="416"/>
      <c r="AR23" s="416"/>
      <c r="AS23" s="156"/>
      <c r="AT23" s="563">
        <v>2</v>
      </c>
      <c r="AU23" s="369"/>
      <c r="AV23" s="136" t="s">
        <v>68</v>
      </c>
      <c r="AW23" s="137"/>
      <c r="AX23" s="466" t="str">
        <f>入力!$O37</f>
        <v/>
      </c>
      <c r="AY23" s="464" t="s">
        <v>202</v>
      </c>
      <c r="AZ23" s="458" t="str">
        <f>入力!$P37</f>
        <v/>
      </c>
      <c r="BA23" s="459" t="s">
        <v>202</v>
      </c>
      <c r="BB23" s="462" t="str">
        <f>入力!$Q37</f>
        <v/>
      </c>
      <c r="BC23" s="459" t="s">
        <v>202</v>
      </c>
      <c r="BD23" s="462" t="str">
        <f>入力!$R37</f>
        <v/>
      </c>
      <c r="BE23" s="464" t="s">
        <v>202</v>
      </c>
      <c r="BF23" s="458" t="str">
        <f>入力!$S37</f>
        <v/>
      </c>
      <c r="BG23" s="459" t="s">
        <v>202</v>
      </c>
      <c r="BH23" s="462" t="str">
        <f>入力!$T37</f>
        <v/>
      </c>
      <c r="BI23" s="459" t="s">
        <v>202</v>
      </c>
      <c r="BJ23" s="462" t="str">
        <f>入力!$U37</f>
        <v/>
      </c>
      <c r="BK23" s="464">
        <v>0</v>
      </c>
      <c r="BL23" s="458" t="str">
        <f>入力!$V37</f>
        <v/>
      </c>
      <c r="BM23" s="459">
        <v>0</v>
      </c>
      <c r="BN23" s="462" t="str">
        <f>入力!$W37</f>
        <v/>
      </c>
      <c r="BO23" s="459">
        <v>0</v>
      </c>
      <c r="BP23" s="501" t="str">
        <f>入力!$X37</f>
        <v/>
      </c>
      <c r="BQ23" s="138"/>
    </row>
    <row r="24" spans="1:69" ht="11.25" customHeight="1" x14ac:dyDescent="0.2">
      <c r="A24" s="302"/>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D24" s="556"/>
      <c r="AE24" s="557"/>
      <c r="AF24" s="161"/>
      <c r="AG24" s="418"/>
      <c r="AH24" s="418"/>
      <c r="AI24" s="418"/>
      <c r="AJ24" s="418"/>
      <c r="AK24" s="418"/>
      <c r="AL24" s="418"/>
      <c r="AM24" s="418"/>
      <c r="AN24" s="418"/>
      <c r="AO24" s="418"/>
      <c r="AP24" s="418"/>
      <c r="AQ24" s="418"/>
      <c r="AR24" s="418"/>
      <c r="AS24" s="163"/>
      <c r="AT24" s="562"/>
      <c r="AU24" s="361"/>
      <c r="AV24" s="130"/>
      <c r="AW24" s="131"/>
      <c r="AX24" s="467">
        <v>0</v>
      </c>
      <c r="AY24" s="465" t="s">
        <v>202</v>
      </c>
      <c r="AZ24" s="460" t="s">
        <v>202</v>
      </c>
      <c r="BA24" s="461" t="s">
        <v>202</v>
      </c>
      <c r="BB24" s="463" t="s">
        <v>202</v>
      </c>
      <c r="BC24" s="461" t="s">
        <v>202</v>
      </c>
      <c r="BD24" s="463" t="s">
        <v>202</v>
      </c>
      <c r="BE24" s="465" t="s">
        <v>202</v>
      </c>
      <c r="BF24" s="460" t="s">
        <v>202</v>
      </c>
      <c r="BG24" s="461" t="s">
        <v>202</v>
      </c>
      <c r="BH24" s="463" t="s">
        <v>202</v>
      </c>
      <c r="BI24" s="461" t="s">
        <v>202</v>
      </c>
      <c r="BJ24" s="463" t="s">
        <v>202</v>
      </c>
      <c r="BK24" s="465">
        <v>0</v>
      </c>
      <c r="BL24" s="460" t="s">
        <v>202</v>
      </c>
      <c r="BM24" s="461">
        <v>0</v>
      </c>
      <c r="BN24" s="463" t="s">
        <v>202</v>
      </c>
      <c r="BO24" s="461">
        <v>0</v>
      </c>
      <c r="BP24" s="502" t="s">
        <v>202</v>
      </c>
      <c r="BQ24" s="139"/>
    </row>
    <row r="25" spans="1:69" ht="13.5" customHeight="1" x14ac:dyDescent="0.2">
      <c r="A25" s="302"/>
      <c r="B25" s="302"/>
      <c r="C25" s="302"/>
      <c r="D25" s="302"/>
      <c r="E25" s="302"/>
      <c r="F25" s="302"/>
      <c r="G25" s="302"/>
      <c r="H25" s="302"/>
      <c r="I25" s="206"/>
      <c r="J25" s="206"/>
      <c r="K25" s="206"/>
      <c r="L25" s="206"/>
      <c r="M25" s="206"/>
      <c r="N25" s="206"/>
      <c r="O25" s="206"/>
      <c r="P25" s="206"/>
      <c r="Q25" s="206"/>
      <c r="R25" s="206"/>
      <c r="S25" s="206"/>
      <c r="T25" s="206"/>
      <c r="U25" s="206"/>
      <c r="V25" s="206"/>
      <c r="W25" s="206"/>
      <c r="X25" s="206"/>
      <c r="Y25" s="206"/>
      <c r="Z25" s="206"/>
      <c r="AA25" s="206"/>
      <c r="AB25" s="206"/>
      <c r="AD25" s="556"/>
      <c r="AE25" s="557"/>
      <c r="AF25" s="58"/>
      <c r="AG25" s="447" t="s">
        <v>86</v>
      </c>
      <c r="AH25" s="447"/>
      <c r="AI25" s="447"/>
      <c r="AJ25" s="447"/>
      <c r="AK25" s="447"/>
      <c r="AL25" s="447"/>
      <c r="AM25" s="447"/>
      <c r="AN25" s="447"/>
      <c r="AO25" s="447"/>
      <c r="AP25" s="447"/>
      <c r="AQ25" s="447"/>
      <c r="AR25" s="447"/>
      <c r="AS25" s="165"/>
      <c r="AT25" s="561">
        <v>3</v>
      </c>
      <c r="AU25" s="359"/>
      <c r="AV25" s="144" t="s">
        <v>68</v>
      </c>
      <c r="AW25" s="57"/>
      <c r="AX25" s="503" t="str">
        <f>入力!$O38</f>
        <v/>
      </c>
      <c r="AY25" s="504" t="s">
        <v>202</v>
      </c>
      <c r="AZ25" s="507" t="str">
        <f>入力!$P38</f>
        <v/>
      </c>
      <c r="BA25" s="508" t="s">
        <v>202</v>
      </c>
      <c r="BB25" s="511" t="str">
        <f>入力!$Q38</f>
        <v/>
      </c>
      <c r="BC25" s="508" t="s">
        <v>202</v>
      </c>
      <c r="BD25" s="511" t="str">
        <f>入力!$R38</f>
        <v/>
      </c>
      <c r="BE25" s="504" t="s">
        <v>202</v>
      </c>
      <c r="BF25" s="507" t="str">
        <f>入力!$S38</f>
        <v/>
      </c>
      <c r="BG25" s="508" t="s">
        <v>202</v>
      </c>
      <c r="BH25" s="511" t="str">
        <f>入力!$T38</f>
        <v/>
      </c>
      <c r="BI25" s="508" t="s">
        <v>202</v>
      </c>
      <c r="BJ25" s="511" t="str">
        <f>入力!$U38</f>
        <v/>
      </c>
      <c r="BK25" s="504">
        <v>0</v>
      </c>
      <c r="BL25" s="507" t="str">
        <f>入力!$V38</f>
        <v/>
      </c>
      <c r="BM25" s="508">
        <v>0</v>
      </c>
      <c r="BN25" s="511" t="str">
        <f>入力!$W38</f>
        <v/>
      </c>
      <c r="BO25" s="508">
        <v>0</v>
      </c>
      <c r="BP25" s="513" t="str">
        <f>入力!$X38</f>
        <v/>
      </c>
      <c r="BQ25" s="145"/>
    </row>
    <row r="26" spans="1:69" ht="11.25" customHeight="1" x14ac:dyDescent="0.2">
      <c r="A26" s="302"/>
      <c r="B26" s="302"/>
      <c r="C26" s="302"/>
      <c r="D26" s="302"/>
      <c r="E26" s="302"/>
      <c r="F26" s="302"/>
      <c r="G26" s="302"/>
      <c r="H26" s="302"/>
      <c r="I26" s="77"/>
      <c r="J26" s="77"/>
      <c r="K26" s="77"/>
      <c r="L26" s="77"/>
      <c r="M26" s="77"/>
      <c r="N26" s="77"/>
      <c r="O26" s="77"/>
      <c r="P26" s="77"/>
      <c r="Q26" s="77"/>
      <c r="R26" s="77"/>
      <c r="S26" s="77"/>
      <c r="T26" s="77"/>
      <c r="U26" s="77"/>
      <c r="V26" s="77"/>
      <c r="W26" s="77"/>
      <c r="X26" s="77"/>
      <c r="Y26" s="77"/>
      <c r="Z26" s="77"/>
      <c r="AA26" s="77"/>
      <c r="AB26" s="77"/>
      <c r="AD26" s="556"/>
      <c r="AE26" s="557"/>
      <c r="AF26" s="161"/>
      <c r="AG26" s="418"/>
      <c r="AH26" s="418"/>
      <c r="AI26" s="418"/>
      <c r="AJ26" s="418"/>
      <c r="AK26" s="418"/>
      <c r="AL26" s="418"/>
      <c r="AM26" s="418"/>
      <c r="AN26" s="418"/>
      <c r="AO26" s="418"/>
      <c r="AP26" s="418"/>
      <c r="AQ26" s="418"/>
      <c r="AR26" s="418"/>
      <c r="AS26" s="163"/>
      <c r="AT26" s="562"/>
      <c r="AU26" s="361"/>
      <c r="AV26" s="130"/>
      <c r="AW26" s="131"/>
      <c r="AX26" s="505">
        <v>0</v>
      </c>
      <c r="AY26" s="506">
        <v>0</v>
      </c>
      <c r="AZ26" s="509">
        <v>0</v>
      </c>
      <c r="BA26" s="510">
        <v>0</v>
      </c>
      <c r="BB26" s="512">
        <v>0</v>
      </c>
      <c r="BC26" s="510">
        <v>0</v>
      </c>
      <c r="BD26" s="512">
        <v>0</v>
      </c>
      <c r="BE26" s="506">
        <v>0</v>
      </c>
      <c r="BF26" s="509">
        <v>0</v>
      </c>
      <c r="BG26" s="510">
        <v>0</v>
      </c>
      <c r="BH26" s="512">
        <v>0</v>
      </c>
      <c r="BI26" s="510">
        <v>0</v>
      </c>
      <c r="BJ26" s="512">
        <v>0</v>
      </c>
      <c r="BK26" s="506">
        <v>0</v>
      </c>
      <c r="BL26" s="509">
        <v>0</v>
      </c>
      <c r="BM26" s="510">
        <v>0</v>
      </c>
      <c r="BN26" s="512">
        <v>0</v>
      </c>
      <c r="BO26" s="510">
        <v>0</v>
      </c>
      <c r="BP26" s="514">
        <v>0</v>
      </c>
      <c r="BQ26" s="139"/>
    </row>
    <row r="27" spans="1:69" ht="11.25" customHeight="1" x14ac:dyDescent="0.2">
      <c r="A27" s="302"/>
      <c r="B27" s="302"/>
      <c r="C27" s="302"/>
      <c r="D27" s="302"/>
      <c r="E27" s="302"/>
      <c r="F27" s="302"/>
      <c r="G27" s="302"/>
      <c r="H27" s="302"/>
      <c r="I27" s="77"/>
      <c r="J27" s="77"/>
      <c r="K27" s="77"/>
      <c r="L27" s="77"/>
      <c r="M27" s="77"/>
      <c r="N27" s="77"/>
      <c r="O27" s="77"/>
      <c r="P27" s="77"/>
      <c r="Q27" s="77"/>
      <c r="R27" s="77"/>
      <c r="S27" s="77"/>
      <c r="T27" s="77"/>
      <c r="U27" s="77"/>
      <c r="V27" s="77"/>
      <c r="W27" s="77"/>
      <c r="X27" s="77"/>
      <c r="Y27" s="77"/>
      <c r="Z27" s="77"/>
      <c r="AA27" s="77"/>
      <c r="AB27" s="77"/>
      <c r="AD27" s="556"/>
      <c r="AE27" s="558"/>
      <c r="AF27" s="61"/>
      <c r="AG27" s="417" t="s">
        <v>59</v>
      </c>
      <c r="AH27" s="417"/>
      <c r="AI27" s="417"/>
      <c r="AJ27" s="417"/>
      <c r="AK27" s="417"/>
      <c r="AL27" s="417"/>
      <c r="AM27" s="417"/>
      <c r="AN27" s="417"/>
      <c r="AO27" s="417"/>
      <c r="AP27" s="417"/>
      <c r="AQ27" s="417"/>
      <c r="AR27" s="417"/>
      <c r="AS27" s="159"/>
      <c r="AT27" s="448">
        <v>4</v>
      </c>
      <c r="AU27" s="444"/>
      <c r="AV27" s="122" t="s">
        <v>68</v>
      </c>
      <c r="AW27" s="58"/>
      <c r="AX27" s="503" t="str">
        <f>入力!$O39</f>
        <v/>
      </c>
      <c r="AY27" s="504" t="s">
        <v>202</v>
      </c>
      <c r="AZ27" s="507" t="str">
        <f>入力!$P39</f>
        <v/>
      </c>
      <c r="BA27" s="508" t="s">
        <v>202</v>
      </c>
      <c r="BB27" s="511" t="str">
        <f>入力!$Q39</f>
        <v/>
      </c>
      <c r="BC27" s="508" t="s">
        <v>202</v>
      </c>
      <c r="BD27" s="511" t="str">
        <f>入力!$R39</f>
        <v/>
      </c>
      <c r="BE27" s="504" t="s">
        <v>202</v>
      </c>
      <c r="BF27" s="507" t="str">
        <f>入力!$S39</f>
        <v/>
      </c>
      <c r="BG27" s="508" t="s">
        <v>202</v>
      </c>
      <c r="BH27" s="511" t="str">
        <f>入力!$T39</f>
        <v/>
      </c>
      <c r="BI27" s="508" t="s">
        <v>202</v>
      </c>
      <c r="BJ27" s="511" t="str">
        <f>入力!$U39</f>
        <v/>
      </c>
      <c r="BK27" s="504">
        <v>0</v>
      </c>
      <c r="BL27" s="507" t="str">
        <f>入力!$V39</f>
        <v/>
      </c>
      <c r="BM27" s="508">
        <v>0</v>
      </c>
      <c r="BN27" s="511" t="str">
        <f>入力!$W39</f>
        <v/>
      </c>
      <c r="BO27" s="508">
        <v>0</v>
      </c>
      <c r="BP27" s="513" t="str">
        <f>入力!$X39</f>
        <v/>
      </c>
      <c r="BQ27" s="145"/>
    </row>
    <row r="28" spans="1:69" ht="11.25" customHeight="1" thickBot="1" x14ac:dyDescent="0.25">
      <c r="A28" s="578"/>
      <c r="B28" s="578"/>
      <c r="C28" s="374"/>
      <c r="D28" s="374"/>
      <c r="E28" s="374"/>
      <c r="F28" s="374"/>
      <c r="G28" s="374"/>
      <c r="H28" s="302"/>
      <c r="I28" s="207" t="s">
        <v>67</v>
      </c>
      <c r="J28" s="77"/>
      <c r="K28" s="77"/>
      <c r="L28" s="77"/>
      <c r="M28" s="77"/>
      <c r="N28" s="77"/>
      <c r="O28" s="77"/>
      <c r="P28" s="77"/>
      <c r="Q28" s="77"/>
      <c r="R28" s="208" t="s">
        <v>68</v>
      </c>
      <c r="S28" s="302"/>
      <c r="T28" s="302"/>
      <c r="U28" s="302"/>
      <c r="V28" s="302"/>
      <c r="W28" s="302"/>
      <c r="X28" s="302"/>
      <c r="Y28" s="302"/>
      <c r="Z28" s="302"/>
      <c r="AA28" s="302"/>
      <c r="AB28" s="302"/>
      <c r="AD28" s="559"/>
      <c r="AE28" s="560"/>
      <c r="AF28" s="202"/>
      <c r="AG28" s="564"/>
      <c r="AH28" s="564"/>
      <c r="AI28" s="564"/>
      <c r="AJ28" s="564"/>
      <c r="AK28" s="564"/>
      <c r="AL28" s="564"/>
      <c r="AM28" s="564"/>
      <c r="AN28" s="564"/>
      <c r="AO28" s="564"/>
      <c r="AP28" s="564"/>
      <c r="AQ28" s="564"/>
      <c r="AR28" s="564"/>
      <c r="AS28" s="203"/>
      <c r="AT28" s="553"/>
      <c r="AU28" s="446"/>
      <c r="AV28" s="151"/>
      <c r="AW28" s="152"/>
      <c r="AX28" s="520">
        <v>0</v>
      </c>
      <c r="AY28" s="517" t="s">
        <v>202</v>
      </c>
      <c r="AZ28" s="518" t="s">
        <v>202</v>
      </c>
      <c r="BA28" s="516" t="s">
        <v>202</v>
      </c>
      <c r="BB28" s="515" t="s">
        <v>202</v>
      </c>
      <c r="BC28" s="516" t="s">
        <v>202</v>
      </c>
      <c r="BD28" s="515" t="s">
        <v>202</v>
      </c>
      <c r="BE28" s="517" t="s">
        <v>202</v>
      </c>
      <c r="BF28" s="518" t="s">
        <v>202</v>
      </c>
      <c r="BG28" s="516" t="s">
        <v>202</v>
      </c>
      <c r="BH28" s="515" t="s">
        <v>202</v>
      </c>
      <c r="BI28" s="516" t="s">
        <v>202</v>
      </c>
      <c r="BJ28" s="515" t="s">
        <v>202</v>
      </c>
      <c r="BK28" s="517">
        <v>0</v>
      </c>
      <c r="BL28" s="518" t="s">
        <v>202</v>
      </c>
      <c r="BM28" s="516">
        <v>0</v>
      </c>
      <c r="BN28" s="515" t="s">
        <v>202</v>
      </c>
      <c r="BO28" s="516">
        <v>0</v>
      </c>
      <c r="BP28" s="519" t="s">
        <v>202</v>
      </c>
      <c r="BQ28" s="153"/>
    </row>
    <row r="29" spans="1:69" ht="11.25" customHeight="1" x14ac:dyDescent="0.15">
      <c r="A29" s="578"/>
      <c r="B29" s="578"/>
      <c r="C29" s="374"/>
      <c r="D29" s="374"/>
      <c r="E29" s="374"/>
      <c r="F29" s="374"/>
      <c r="G29" s="374"/>
      <c r="H29" s="302"/>
      <c r="I29" s="77"/>
      <c r="J29" s="77"/>
      <c r="K29" s="77"/>
      <c r="L29" s="77"/>
      <c r="M29" s="77"/>
      <c r="N29" s="77"/>
      <c r="O29" s="77"/>
      <c r="P29" s="77"/>
      <c r="Q29" s="77"/>
      <c r="R29" s="77"/>
      <c r="S29" s="302"/>
      <c r="T29" s="302"/>
      <c r="U29" s="302"/>
      <c r="V29" s="302"/>
      <c r="W29" s="302"/>
      <c r="X29" s="302"/>
      <c r="Y29" s="302"/>
      <c r="Z29" s="302"/>
      <c r="AA29" s="302"/>
      <c r="AB29" s="302"/>
      <c r="AD29" s="154"/>
      <c r="AE29" s="155"/>
      <c r="AF29" s="155"/>
      <c r="AG29" s="155"/>
      <c r="AH29" s="155"/>
      <c r="AI29" s="155"/>
      <c r="AJ29" s="155"/>
      <c r="AK29" s="155"/>
      <c r="AL29" s="155"/>
      <c r="AM29" s="155"/>
      <c r="AN29" s="155"/>
      <c r="AO29" s="155"/>
      <c r="AP29" s="155"/>
      <c r="AQ29" s="155"/>
      <c r="AR29" s="155"/>
      <c r="AS29" s="155"/>
      <c r="AT29" s="155"/>
      <c r="AU29" s="155"/>
      <c r="AV29" s="155"/>
      <c r="AW29" s="158"/>
      <c r="AX29" s="159"/>
      <c r="AY29" s="84"/>
      <c r="AZ29" s="84"/>
      <c r="BA29" s="84"/>
      <c r="BB29" s="84"/>
      <c r="BC29" s="84"/>
      <c r="BD29" s="296" t="s">
        <v>52</v>
      </c>
      <c r="BE29" s="297"/>
      <c r="BF29" s="274" t="s">
        <v>76</v>
      </c>
      <c r="BG29" s="64" t="s">
        <v>67</v>
      </c>
      <c r="BH29" s="58"/>
      <c r="BI29" s="58"/>
      <c r="BJ29" s="58"/>
      <c r="BK29" s="58"/>
      <c r="BL29" s="58"/>
      <c r="BM29" s="58"/>
      <c r="BN29" s="58"/>
      <c r="BO29" s="58"/>
      <c r="BP29" s="58"/>
      <c r="BQ29" s="157" t="s">
        <v>67</v>
      </c>
    </row>
    <row r="30" spans="1:69" ht="11.25" customHeight="1" x14ac:dyDescent="0.2">
      <c r="A30" s="578"/>
      <c r="B30" s="578"/>
      <c r="C30" s="374"/>
      <c r="D30" s="374"/>
      <c r="E30" s="374"/>
      <c r="F30" s="374"/>
      <c r="G30" s="374"/>
      <c r="H30" s="302"/>
      <c r="I30" s="77"/>
      <c r="J30" s="77"/>
      <c r="K30" s="77"/>
      <c r="L30" s="77"/>
      <c r="M30" s="77"/>
      <c r="N30" s="77"/>
      <c r="O30" s="77"/>
      <c r="P30" s="77"/>
      <c r="Q30" s="77"/>
      <c r="R30" s="77"/>
      <c r="S30" s="302"/>
      <c r="T30" s="302"/>
      <c r="U30" s="302"/>
      <c r="V30" s="302"/>
      <c r="W30" s="302"/>
      <c r="X30" s="302"/>
      <c r="Y30" s="302"/>
      <c r="Z30" s="302"/>
      <c r="AA30" s="302"/>
      <c r="AB30" s="302"/>
      <c r="AD30" s="158"/>
      <c r="AE30" s="84" t="s">
        <v>54</v>
      </c>
      <c r="AF30" s="84"/>
      <c r="AG30" s="84"/>
      <c r="AH30" s="84"/>
      <c r="AI30" s="84"/>
      <c r="AJ30" s="84"/>
      <c r="AK30" s="84"/>
      <c r="AL30" s="84"/>
      <c r="AM30" s="84"/>
      <c r="AN30" s="84"/>
      <c r="AO30" s="84"/>
      <c r="AP30" s="84"/>
      <c r="AQ30" s="84"/>
      <c r="AR30" s="84"/>
      <c r="AS30" s="84"/>
      <c r="AT30" s="84"/>
      <c r="AU30" s="84"/>
      <c r="AV30" s="84"/>
      <c r="AW30" s="573" t="s">
        <v>50</v>
      </c>
      <c r="AX30" s="530"/>
      <c r="AY30" s="84"/>
      <c r="AZ30" s="84"/>
      <c r="BA30" s="84"/>
      <c r="BB30" s="84"/>
      <c r="BC30" s="84"/>
      <c r="BD30" s="290"/>
      <c r="BE30" s="291"/>
      <c r="BF30" s="275"/>
      <c r="BG30" s="84"/>
      <c r="BH30" s="61"/>
      <c r="BI30" s="57"/>
      <c r="BJ30" s="57"/>
      <c r="BK30" s="57"/>
      <c r="BL30" s="57"/>
      <c r="BM30" s="57"/>
      <c r="BN30" s="57"/>
      <c r="BO30" s="57"/>
      <c r="BP30" s="62"/>
      <c r="BQ30" s="60"/>
    </row>
    <row r="31" spans="1:69" ht="11.25" customHeight="1" x14ac:dyDescent="0.2">
      <c r="A31" s="578"/>
      <c r="B31" s="578"/>
      <c r="C31" s="302"/>
      <c r="D31" s="302"/>
      <c r="E31" s="302"/>
      <c r="F31" s="302"/>
      <c r="G31" s="302"/>
      <c r="H31" s="302"/>
      <c r="I31" s="209" t="s">
        <v>67</v>
      </c>
      <c r="J31" s="77"/>
      <c r="K31" s="77"/>
      <c r="L31" s="77"/>
      <c r="M31" s="77"/>
      <c r="N31" s="77"/>
      <c r="O31" s="77"/>
      <c r="P31" s="77"/>
      <c r="Q31" s="77"/>
      <c r="R31" s="208" t="s">
        <v>68</v>
      </c>
      <c r="S31" s="302"/>
      <c r="T31" s="302"/>
      <c r="U31" s="302"/>
      <c r="V31" s="302"/>
      <c r="W31" s="302"/>
      <c r="X31" s="302"/>
      <c r="Y31" s="302"/>
      <c r="Z31" s="302"/>
      <c r="AA31" s="302"/>
      <c r="AB31" s="302"/>
      <c r="AD31" s="158"/>
      <c r="AE31" s="84"/>
      <c r="AF31" s="84"/>
      <c r="AG31" s="84"/>
      <c r="AH31" s="84"/>
      <c r="AI31" s="84"/>
      <c r="AJ31" s="84"/>
      <c r="AK31" s="84"/>
      <c r="AL31" s="84"/>
      <c r="AM31" s="84"/>
      <c r="AN31" s="84"/>
      <c r="AO31" s="84"/>
      <c r="AP31" s="84"/>
      <c r="AQ31" s="84"/>
      <c r="AR31" s="84"/>
      <c r="AS31" s="84"/>
      <c r="AT31" s="84"/>
      <c r="AU31" s="84"/>
      <c r="AV31" s="84"/>
      <c r="AW31" s="573" t="s">
        <v>51</v>
      </c>
      <c r="AX31" s="530"/>
      <c r="AY31" s="162"/>
      <c r="AZ31" s="162"/>
      <c r="BA31" s="162"/>
      <c r="BB31" s="162"/>
      <c r="BC31" s="162"/>
      <c r="BD31" s="293"/>
      <c r="BE31" s="294"/>
      <c r="BF31" s="275"/>
      <c r="BG31" s="84"/>
      <c r="BH31" s="66"/>
      <c r="BI31" s="58"/>
      <c r="BJ31" s="58"/>
      <c r="BK31" s="58"/>
      <c r="BL31" s="58"/>
      <c r="BM31" s="58"/>
      <c r="BN31" s="58"/>
      <c r="BO31" s="58"/>
      <c r="BP31" s="60"/>
      <c r="BQ31" s="60"/>
    </row>
    <row r="32" spans="1:69" ht="11.25" customHeight="1" x14ac:dyDescent="0.2">
      <c r="A32" s="578"/>
      <c r="B32" s="578"/>
      <c r="C32" s="302"/>
      <c r="D32" s="302"/>
      <c r="E32" s="302"/>
      <c r="F32" s="302"/>
      <c r="G32" s="302"/>
      <c r="H32" s="302"/>
      <c r="I32" s="77"/>
      <c r="J32" s="77"/>
      <c r="K32" s="77"/>
      <c r="L32" s="77"/>
      <c r="M32" s="77"/>
      <c r="N32" s="77"/>
      <c r="O32" s="77"/>
      <c r="P32" s="77"/>
      <c r="Q32" s="77"/>
      <c r="R32" s="77"/>
      <c r="S32" s="302"/>
      <c r="T32" s="302"/>
      <c r="U32" s="302"/>
      <c r="V32" s="302"/>
      <c r="W32" s="302"/>
      <c r="X32" s="302"/>
      <c r="Y32" s="302"/>
      <c r="Z32" s="302"/>
      <c r="AA32" s="302"/>
      <c r="AB32" s="302"/>
      <c r="AD32" s="210"/>
      <c r="AE32" s="204"/>
      <c r="AF32" s="204"/>
      <c r="AG32" s="204"/>
      <c r="AH32" s="204"/>
      <c r="AI32" s="204"/>
      <c r="AJ32" s="204"/>
      <c r="AK32" s="204"/>
      <c r="AL32" s="204"/>
      <c r="AM32" s="204"/>
      <c r="AN32" s="84"/>
      <c r="AO32" s="84"/>
      <c r="AP32" s="84"/>
      <c r="AQ32" s="84"/>
      <c r="AR32" s="84"/>
      <c r="AS32" s="84"/>
      <c r="AT32" s="84"/>
      <c r="AU32" s="84"/>
      <c r="AV32" s="84"/>
      <c r="AW32" s="241"/>
      <c r="AX32" s="242"/>
      <c r="AY32" s="177"/>
      <c r="AZ32" s="177"/>
      <c r="BA32" s="177"/>
      <c r="BB32" s="177"/>
      <c r="BC32" s="177"/>
      <c r="BD32" s="287" t="s">
        <v>11</v>
      </c>
      <c r="BE32" s="288"/>
      <c r="BF32" s="275"/>
      <c r="BG32" s="84"/>
      <c r="BH32" s="66"/>
      <c r="BI32" s="58"/>
      <c r="BJ32" s="58"/>
      <c r="BK32" s="58"/>
      <c r="BL32" s="58"/>
      <c r="BM32" s="58"/>
      <c r="BN32" s="58"/>
      <c r="BO32" s="58"/>
      <c r="BP32" s="60"/>
      <c r="BQ32" s="60"/>
    </row>
    <row r="33" spans="1:69" ht="11.25" customHeight="1" x14ac:dyDescent="0.2">
      <c r="A33" s="578"/>
      <c r="B33" s="578"/>
      <c r="C33" s="302"/>
      <c r="D33" s="302"/>
      <c r="E33" s="302"/>
      <c r="F33" s="302"/>
      <c r="G33" s="302"/>
      <c r="H33" s="302"/>
      <c r="I33" s="77"/>
      <c r="J33" s="77"/>
      <c r="K33" s="77"/>
      <c r="L33" s="77"/>
      <c r="M33" s="77"/>
      <c r="N33" s="77"/>
      <c r="O33" s="77"/>
      <c r="P33" s="77"/>
      <c r="Q33" s="77"/>
      <c r="R33" s="77"/>
      <c r="S33" s="302"/>
      <c r="T33" s="302"/>
      <c r="U33" s="302"/>
      <c r="V33" s="302"/>
      <c r="W33" s="302"/>
      <c r="X33" s="302"/>
      <c r="Y33" s="302"/>
      <c r="Z33" s="302"/>
      <c r="AA33" s="302"/>
      <c r="AB33" s="302"/>
      <c r="AD33" s="158"/>
      <c r="AE33" s="84"/>
      <c r="AF33" s="84"/>
      <c r="AG33" s="84"/>
      <c r="AH33" s="84"/>
      <c r="AI33" s="84"/>
      <c r="AJ33" s="84"/>
      <c r="AK33" s="84"/>
      <c r="AL33" s="84"/>
      <c r="AM33" s="84"/>
      <c r="AN33" s="84"/>
      <c r="AO33" s="84"/>
      <c r="AP33" s="84"/>
      <c r="AQ33" s="84"/>
      <c r="AR33" s="84"/>
      <c r="AS33" s="84"/>
      <c r="AT33" s="84"/>
      <c r="AU33" s="84"/>
      <c r="AV33" s="84"/>
      <c r="AW33" s="241"/>
      <c r="AX33" s="242"/>
      <c r="AY33" s="84"/>
      <c r="AZ33" s="84"/>
      <c r="BA33" s="84"/>
      <c r="BB33" s="84"/>
      <c r="BC33" s="84"/>
      <c r="BD33" s="290"/>
      <c r="BE33" s="291"/>
      <c r="BF33" s="275"/>
      <c r="BG33" s="84"/>
      <c r="BH33" s="66"/>
      <c r="BI33" s="58"/>
      <c r="BJ33" s="58"/>
      <c r="BK33" s="58"/>
      <c r="BL33" s="58"/>
      <c r="BM33" s="58"/>
      <c r="BN33" s="58"/>
      <c r="BO33" s="58"/>
      <c r="BP33" s="60"/>
      <c r="BQ33" s="60"/>
    </row>
    <row r="34" spans="1:69" ht="11.25" customHeight="1" x14ac:dyDescent="0.2">
      <c r="A34" s="302"/>
      <c r="B34" s="302"/>
      <c r="C34" s="302"/>
      <c r="D34" s="302"/>
      <c r="E34" s="302"/>
      <c r="F34" s="302"/>
      <c r="G34" s="302"/>
      <c r="H34" s="302"/>
      <c r="I34" s="209" t="s">
        <v>68</v>
      </c>
      <c r="J34" s="77"/>
      <c r="K34" s="77"/>
      <c r="L34" s="77"/>
      <c r="M34" s="77"/>
      <c r="N34" s="77"/>
      <c r="O34" s="77"/>
      <c r="P34" s="77"/>
      <c r="Q34" s="77"/>
      <c r="R34" s="206" t="s">
        <v>68</v>
      </c>
      <c r="S34" s="206" t="s">
        <v>67</v>
      </c>
      <c r="T34" s="206"/>
      <c r="U34" s="206"/>
      <c r="V34" s="206"/>
      <c r="W34" s="206"/>
      <c r="X34" s="206"/>
      <c r="Y34" s="206"/>
      <c r="Z34" s="206"/>
      <c r="AA34" s="206"/>
      <c r="AB34" s="206" t="s">
        <v>67</v>
      </c>
      <c r="AD34" s="158"/>
      <c r="AE34" s="84"/>
      <c r="AF34" s="84"/>
      <c r="AG34" s="84"/>
      <c r="AH34" s="84"/>
      <c r="AI34" s="84"/>
      <c r="AJ34" s="84"/>
      <c r="AK34" s="84"/>
      <c r="AL34" s="84"/>
      <c r="AM34" s="84"/>
      <c r="AN34" s="84"/>
      <c r="AO34" s="84"/>
      <c r="AP34" s="84"/>
      <c r="AQ34" s="84"/>
      <c r="AR34" s="84"/>
      <c r="AS34" s="84"/>
      <c r="AT34" s="84"/>
      <c r="AU34" s="84"/>
      <c r="AV34" s="84"/>
      <c r="AW34" s="161"/>
      <c r="AX34" s="163"/>
      <c r="AY34" s="162"/>
      <c r="AZ34" s="162"/>
      <c r="BA34" s="162"/>
      <c r="BB34" s="162"/>
      <c r="BC34" s="162"/>
      <c r="BD34" s="293"/>
      <c r="BE34" s="294"/>
      <c r="BF34" s="275"/>
      <c r="BG34" s="84"/>
      <c r="BH34" s="66"/>
      <c r="BI34" s="58"/>
      <c r="BJ34" s="58"/>
      <c r="BK34" s="58"/>
      <c r="BL34" s="58"/>
      <c r="BM34" s="58"/>
      <c r="BN34" s="58"/>
      <c r="BO34" s="58"/>
      <c r="BP34" s="60"/>
      <c r="BQ34" s="60"/>
    </row>
    <row r="35" spans="1:69" ht="11.25" customHeight="1" x14ac:dyDescent="0.2">
      <c r="A35" s="302"/>
      <c r="B35" s="302"/>
      <c r="C35" s="302"/>
      <c r="D35" s="302"/>
      <c r="E35" s="302"/>
      <c r="F35" s="302"/>
      <c r="G35" s="302"/>
      <c r="H35" s="302"/>
      <c r="I35" s="77"/>
      <c r="J35" s="77"/>
      <c r="K35" s="77"/>
      <c r="L35" s="77"/>
      <c r="M35" s="77"/>
      <c r="N35" s="77"/>
      <c r="O35" s="77"/>
      <c r="P35" s="77"/>
      <c r="Q35" s="77"/>
      <c r="R35" s="77"/>
      <c r="S35" s="77"/>
      <c r="T35" s="77"/>
      <c r="U35" s="77"/>
      <c r="V35" s="77"/>
      <c r="W35" s="77"/>
      <c r="X35" s="77"/>
      <c r="Y35" s="77"/>
      <c r="Z35" s="77"/>
      <c r="AA35" s="77"/>
      <c r="AB35" s="77"/>
      <c r="AD35" s="210"/>
      <c r="AE35" s="204"/>
      <c r="AF35" s="204"/>
      <c r="AG35" s="204"/>
      <c r="AH35" s="204"/>
      <c r="AI35" s="204"/>
      <c r="AJ35" s="204"/>
      <c r="AK35" s="204"/>
      <c r="AL35" s="204"/>
      <c r="AM35" s="204"/>
      <c r="AN35" s="84"/>
      <c r="AO35" s="84"/>
      <c r="AP35" s="84"/>
      <c r="AQ35" s="84"/>
      <c r="AR35" s="84"/>
      <c r="AS35" s="84"/>
      <c r="AT35" s="84"/>
      <c r="AU35" s="84"/>
      <c r="AV35" s="211"/>
      <c r="AW35" s="574" t="s">
        <v>90</v>
      </c>
      <c r="AX35" s="574"/>
      <c r="AY35" s="574"/>
      <c r="AZ35" s="574"/>
      <c r="BA35" s="574"/>
      <c r="BB35" s="574"/>
      <c r="BC35" s="574"/>
      <c r="BD35" s="574"/>
      <c r="BE35" s="575"/>
      <c r="BF35" s="275"/>
      <c r="BG35" s="84"/>
      <c r="BH35" s="66"/>
      <c r="BI35" s="58"/>
      <c r="BJ35" s="58"/>
      <c r="BK35" s="58"/>
      <c r="BL35" s="58"/>
      <c r="BM35" s="58"/>
      <c r="BN35" s="58"/>
      <c r="BO35" s="58"/>
      <c r="BP35" s="60"/>
      <c r="BQ35" s="60"/>
    </row>
    <row r="36" spans="1:69" ht="11.25" customHeight="1" x14ac:dyDescent="0.2">
      <c r="A36" s="302"/>
      <c r="B36" s="302"/>
      <c r="C36" s="302"/>
      <c r="D36" s="302"/>
      <c r="E36" s="302"/>
      <c r="F36" s="302"/>
      <c r="G36" s="302"/>
      <c r="H36" s="302"/>
      <c r="I36" s="77"/>
      <c r="J36" s="77"/>
      <c r="K36" s="77"/>
      <c r="L36" s="77"/>
      <c r="M36" s="77"/>
      <c r="N36" s="77"/>
      <c r="O36" s="77"/>
      <c r="P36" s="77"/>
      <c r="Q36" s="77"/>
      <c r="R36" s="77"/>
      <c r="S36" s="77"/>
      <c r="T36" s="77"/>
      <c r="U36" s="77"/>
      <c r="V36" s="77"/>
      <c r="W36" s="77"/>
      <c r="X36" s="77"/>
      <c r="Y36" s="77"/>
      <c r="Z36" s="77"/>
      <c r="AA36" s="77"/>
      <c r="AB36" s="77"/>
      <c r="AD36" s="158"/>
      <c r="AE36" s="84"/>
      <c r="AF36" s="84"/>
      <c r="AG36" s="84"/>
      <c r="AH36" s="84"/>
      <c r="AI36" s="84"/>
      <c r="AJ36" s="84"/>
      <c r="AK36" s="84"/>
      <c r="AL36" s="84"/>
      <c r="AM36" s="84"/>
      <c r="AN36" s="84"/>
      <c r="AO36" s="84"/>
      <c r="AP36" s="84"/>
      <c r="AQ36" s="84"/>
      <c r="AR36" s="84"/>
      <c r="AS36" s="84"/>
      <c r="AT36" s="84"/>
      <c r="AU36" s="84"/>
      <c r="AV36" s="212"/>
      <c r="AW36" s="576"/>
      <c r="AX36" s="576"/>
      <c r="AY36" s="576"/>
      <c r="AZ36" s="576"/>
      <c r="BA36" s="576"/>
      <c r="BB36" s="576"/>
      <c r="BC36" s="576"/>
      <c r="BD36" s="576"/>
      <c r="BE36" s="577"/>
      <c r="BF36" s="275"/>
      <c r="BG36" s="84"/>
      <c r="BH36" s="66"/>
      <c r="BI36" s="58"/>
      <c r="BJ36" s="58"/>
      <c r="BK36" s="58"/>
      <c r="BL36" s="58"/>
      <c r="BM36" s="58"/>
      <c r="BN36" s="58"/>
      <c r="BO36" s="58"/>
      <c r="BP36" s="60"/>
      <c r="BQ36" s="60"/>
    </row>
    <row r="37" spans="1:69" ht="11.25" customHeight="1" x14ac:dyDescent="0.2">
      <c r="A37" s="578"/>
      <c r="B37" s="578"/>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D37" s="158"/>
      <c r="AE37" s="84"/>
      <c r="AF37" s="84"/>
      <c r="AG37" s="84"/>
      <c r="AH37" s="84"/>
      <c r="AI37" s="84"/>
      <c r="AJ37" s="84"/>
      <c r="AK37" s="84"/>
      <c r="AL37" s="84"/>
      <c r="AM37" s="84"/>
      <c r="AN37" s="84"/>
      <c r="AO37" s="84"/>
      <c r="AP37" s="84"/>
      <c r="AQ37" s="84"/>
      <c r="AR37" s="84"/>
      <c r="AS37" s="84"/>
      <c r="AT37" s="84"/>
      <c r="AU37" s="84"/>
      <c r="AV37" s="212"/>
      <c r="AW37" s="576"/>
      <c r="AX37" s="576"/>
      <c r="AY37" s="576"/>
      <c r="AZ37" s="576"/>
      <c r="BA37" s="576"/>
      <c r="BB37" s="576"/>
      <c r="BC37" s="576"/>
      <c r="BD37" s="576"/>
      <c r="BE37" s="577"/>
      <c r="BF37" s="275"/>
      <c r="BG37" s="84"/>
      <c r="BH37" s="66"/>
      <c r="BI37" s="58"/>
      <c r="BJ37" s="58"/>
      <c r="BK37" s="58"/>
      <c r="BL37" s="58"/>
      <c r="BM37" s="58"/>
      <c r="BN37" s="58"/>
      <c r="BO37" s="58"/>
      <c r="BP37" s="60"/>
      <c r="BQ37" s="60"/>
    </row>
    <row r="38" spans="1:69" ht="54" customHeight="1" thickBot="1" x14ac:dyDescent="0.2">
      <c r="A38" s="578"/>
      <c r="B38" s="578"/>
      <c r="C38" s="77"/>
      <c r="D38" s="77"/>
      <c r="E38" s="77"/>
      <c r="F38" s="77"/>
      <c r="G38" s="77"/>
      <c r="H38" s="77"/>
      <c r="I38" s="77"/>
      <c r="J38" s="77"/>
      <c r="K38" s="77"/>
      <c r="L38" s="77"/>
      <c r="M38" s="77"/>
      <c r="N38" s="77"/>
      <c r="O38" s="77"/>
      <c r="P38" s="77"/>
      <c r="Q38" s="77"/>
      <c r="R38" s="77"/>
      <c r="S38" s="77"/>
      <c r="T38" s="175" t="s">
        <v>67</v>
      </c>
      <c r="U38" s="175" t="s">
        <v>67</v>
      </c>
      <c r="V38" s="175" t="s">
        <v>67</v>
      </c>
      <c r="W38" s="175" t="s">
        <v>67</v>
      </c>
      <c r="X38" s="175"/>
      <c r="Y38" s="175"/>
      <c r="Z38" s="175"/>
      <c r="AA38" s="175"/>
      <c r="AB38" s="213" t="s">
        <v>67</v>
      </c>
      <c r="AD38" s="66"/>
      <c r="AE38" s="214"/>
      <c r="AF38" s="215"/>
      <c r="AG38" s="215"/>
      <c r="AH38" s="215"/>
      <c r="AI38" s="215"/>
      <c r="AJ38" s="215"/>
      <c r="AK38" s="215"/>
      <c r="AL38" s="215"/>
      <c r="AM38" s="215"/>
      <c r="AN38" s="215"/>
      <c r="AO38" s="215"/>
      <c r="AP38" s="215"/>
      <c r="AQ38" s="215"/>
      <c r="AR38" s="215"/>
      <c r="AS38" s="215"/>
      <c r="AT38" s="215"/>
      <c r="AU38" s="215"/>
      <c r="AV38" s="215"/>
      <c r="AW38" s="215"/>
      <c r="AX38" s="215"/>
      <c r="AY38" s="58"/>
      <c r="AZ38" s="58"/>
      <c r="BA38" s="58"/>
      <c r="BB38" s="58"/>
      <c r="BC38" s="84"/>
      <c r="BD38" s="84"/>
      <c r="BE38" s="60"/>
      <c r="BF38" s="275"/>
      <c r="BG38" s="84"/>
      <c r="BH38" s="66"/>
      <c r="BI38" s="58"/>
      <c r="BJ38" s="58"/>
      <c r="BK38" s="58"/>
      <c r="BL38" s="58"/>
      <c r="BM38" s="58"/>
      <c r="BN38" s="58"/>
      <c r="BO38" s="58"/>
      <c r="BP38" s="60"/>
      <c r="BQ38" s="60"/>
    </row>
    <row r="39" spans="1:69" ht="14.25" customHeight="1" x14ac:dyDescent="0.2">
      <c r="A39" s="578"/>
      <c r="B39" s="578"/>
      <c r="C39" s="77"/>
      <c r="D39" s="77"/>
      <c r="E39" s="77"/>
      <c r="F39" s="77"/>
      <c r="G39" s="77"/>
      <c r="H39" s="77"/>
      <c r="I39" s="77"/>
      <c r="J39" s="77"/>
      <c r="K39" s="77"/>
      <c r="L39" s="77"/>
      <c r="M39" s="77"/>
      <c r="N39" s="77"/>
      <c r="O39" s="77"/>
      <c r="P39" s="77"/>
      <c r="Q39" s="77"/>
      <c r="R39" s="216"/>
      <c r="S39" s="216"/>
      <c r="T39" s="380">
        <v>5</v>
      </c>
      <c r="U39" s="402">
        <v>3</v>
      </c>
      <c r="V39" s="404">
        <v>1</v>
      </c>
      <c r="W39" s="406"/>
      <c r="X39" s="407"/>
      <c r="Y39" s="407"/>
      <c r="Z39" s="407"/>
      <c r="AA39" s="407"/>
      <c r="AB39" s="408"/>
      <c r="AD39" s="66"/>
      <c r="AE39" s="215"/>
      <c r="AF39" s="215"/>
      <c r="AG39" s="215"/>
      <c r="AH39" s="215"/>
      <c r="AI39" s="215"/>
      <c r="AJ39" s="215"/>
      <c r="AK39" s="215"/>
      <c r="AL39" s="215"/>
      <c r="AM39" s="215"/>
      <c r="AN39" s="215"/>
      <c r="AO39" s="215"/>
      <c r="AP39" s="215"/>
      <c r="AQ39" s="215"/>
      <c r="AR39" s="215"/>
      <c r="AS39" s="215"/>
      <c r="AT39" s="215"/>
      <c r="AU39" s="215"/>
      <c r="AV39" s="215"/>
      <c r="AW39" s="215"/>
      <c r="AX39" s="215"/>
      <c r="AY39" s="58"/>
      <c r="AZ39" s="58"/>
      <c r="BA39" s="58"/>
      <c r="BB39" s="58"/>
      <c r="BC39" s="84"/>
      <c r="BD39" s="84"/>
      <c r="BE39" s="60"/>
      <c r="BF39" s="275"/>
      <c r="BG39" s="84"/>
      <c r="BH39" s="130"/>
      <c r="BI39" s="131"/>
      <c r="BJ39" s="131"/>
      <c r="BK39" s="131"/>
      <c r="BL39" s="131"/>
      <c r="BM39" s="131"/>
      <c r="BN39" s="131"/>
      <c r="BO39" s="131"/>
      <c r="BP39" s="132"/>
      <c r="BQ39" s="60"/>
    </row>
    <row r="40" spans="1:69" ht="14.25" customHeight="1" thickBot="1" x14ac:dyDescent="0.25">
      <c r="A40" s="578"/>
      <c r="B40" s="578"/>
      <c r="C40" s="77"/>
      <c r="D40" s="77"/>
      <c r="E40" s="77"/>
      <c r="F40" s="77"/>
      <c r="G40" s="77"/>
      <c r="H40" s="77"/>
      <c r="I40" s="77"/>
      <c r="J40" s="77"/>
      <c r="K40" s="77"/>
      <c r="L40" s="77"/>
      <c r="M40" s="77"/>
      <c r="N40" s="77"/>
      <c r="O40" s="77"/>
      <c r="P40" s="77"/>
      <c r="Q40" s="77"/>
      <c r="R40" s="216"/>
      <c r="S40" s="216"/>
      <c r="T40" s="381"/>
      <c r="U40" s="403"/>
      <c r="V40" s="405"/>
      <c r="W40" s="409"/>
      <c r="X40" s="410"/>
      <c r="Y40" s="410"/>
      <c r="Z40" s="410"/>
      <c r="AA40" s="410"/>
      <c r="AB40" s="411"/>
      <c r="AD40" s="130"/>
      <c r="AE40" s="131"/>
      <c r="AF40" s="131"/>
      <c r="AG40" s="131"/>
      <c r="AH40" s="131"/>
      <c r="AI40" s="131"/>
      <c r="AJ40" s="131"/>
      <c r="AK40" s="131"/>
      <c r="AL40" s="131"/>
      <c r="AM40" s="131"/>
      <c r="AN40" s="131"/>
      <c r="AO40" s="131"/>
      <c r="AP40" s="131"/>
      <c r="AQ40" s="131"/>
      <c r="AR40" s="131"/>
      <c r="AS40" s="131"/>
      <c r="AT40" s="131"/>
      <c r="AU40" s="131"/>
      <c r="AV40" s="131"/>
      <c r="AW40" s="131"/>
      <c r="AX40" s="131"/>
      <c r="AY40" s="178"/>
      <c r="AZ40" s="243" t="s">
        <v>53</v>
      </c>
      <c r="BA40" s="243"/>
      <c r="BB40" s="243"/>
      <c r="BC40" s="243"/>
      <c r="BD40" s="243"/>
      <c r="BE40" s="244"/>
      <c r="BF40" s="276"/>
      <c r="BG40" s="162"/>
      <c r="BH40" s="131"/>
      <c r="BI40" s="131"/>
      <c r="BJ40" s="131"/>
      <c r="BK40" s="131"/>
      <c r="BL40" s="131"/>
      <c r="BM40" s="131"/>
      <c r="BN40" s="131"/>
      <c r="BO40" s="131"/>
      <c r="BP40" s="131"/>
      <c r="BQ40" s="132"/>
    </row>
    <row r="41" spans="1:69" ht="11.25" customHeight="1" x14ac:dyDescent="0.2">
      <c r="C41" s="58"/>
      <c r="D41" s="58"/>
      <c r="E41" s="58"/>
      <c r="F41" s="58"/>
      <c r="G41" s="58"/>
      <c r="H41" s="58"/>
      <c r="I41" s="58"/>
      <c r="J41" s="58"/>
      <c r="K41" s="58"/>
      <c r="L41" s="58"/>
      <c r="M41" s="58"/>
      <c r="N41" s="58"/>
      <c r="O41" s="58"/>
      <c r="P41" s="58"/>
      <c r="Q41" s="58"/>
      <c r="R41" s="58"/>
      <c r="S41" s="58"/>
    </row>
  </sheetData>
  <sheetProtection password="B7B0" sheet="1" objects="1" scenarios="1" selectLockedCells="1" selectUnlockedCells="1"/>
  <mergeCells count="151">
    <mergeCell ref="BH25:BI26"/>
    <mergeCell ref="BJ25:BK26"/>
    <mergeCell ref="BL25:BM26"/>
    <mergeCell ref="BN25:BO26"/>
    <mergeCell ref="BP25:BP26"/>
    <mergeCell ref="BH27:BI28"/>
    <mergeCell ref="BJ27:BK28"/>
    <mergeCell ref="BF23:BG24"/>
    <mergeCell ref="BH23:BI24"/>
    <mergeCell ref="BJ23:BK24"/>
    <mergeCell ref="BL23:BM24"/>
    <mergeCell ref="BN23:BO24"/>
    <mergeCell ref="BL27:BM28"/>
    <mergeCell ref="BN27:BO28"/>
    <mergeCell ref="BP27:BP28"/>
    <mergeCell ref="BP23:BP24"/>
    <mergeCell ref="BF27:BG28"/>
    <mergeCell ref="AV2:AX6"/>
    <mergeCell ref="AY2:BC3"/>
    <mergeCell ref="AG6:AH7"/>
    <mergeCell ref="AI6:AJ7"/>
    <mergeCell ref="AO6:AP7"/>
    <mergeCell ref="AQ6:AR7"/>
    <mergeCell ref="AY6:BQ6"/>
    <mergeCell ref="AY7:BQ9"/>
    <mergeCell ref="BM2:BQ3"/>
    <mergeCell ref="AY4:BE5"/>
    <mergeCell ref="AL6:AM7"/>
    <mergeCell ref="AS6:AU7"/>
    <mergeCell ref="AV7:AX8"/>
    <mergeCell ref="AD18:AG20"/>
    <mergeCell ref="AH18:AM18"/>
    <mergeCell ref="AN18:AS18"/>
    <mergeCell ref="A1:N2"/>
    <mergeCell ref="V2:AB4"/>
    <mergeCell ref="AD2:AU4"/>
    <mergeCell ref="A3:I4"/>
    <mergeCell ref="A5:B22"/>
    <mergeCell ref="AD6:AF7"/>
    <mergeCell ref="D7:D8"/>
    <mergeCell ref="E7:E8"/>
    <mergeCell ref="F7:AA8"/>
    <mergeCell ref="D11:D12"/>
    <mergeCell ref="E11:E12"/>
    <mergeCell ref="D15:D16"/>
    <mergeCell ref="E15:E16"/>
    <mergeCell ref="F15:AA16"/>
    <mergeCell ref="F11:AA12"/>
    <mergeCell ref="AY10:BN12"/>
    <mergeCell ref="BC13:BH14"/>
    <mergeCell ref="BL13:BQ14"/>
    <mergeCell ref="AD16:AE17"/>
    <mergeCell ref="AF16:AG17"/>
    <mergeCell ref="AH16:AI17"/>
    <mergeCell ref="AJ16:AK17"/>
    <mergeCell ref="AL16:AM17"/>
    <mergeCell ref="BP16:BP17"/>
    <mergeCell ref="BQ16:BQ17"/>
    <mergeCell ref="AW15:BC17"/>
    <mergeCell ref="AD13:AU14"/>
    <mergeCell ref="AV9:AX14"/>
    <mergeCell ref="AD10:AF11"/>
    <mergeCell ref="AI10:AJ11"/>
    <mergeCell ref="AM10:AN11"/>
    <mergeCell ref="AQ10:AU11"/>
    <mergeCell ref="AG10:AG11"/>
    <mergeCell ref="AH10:AH11"/>
    <mergeCell ref="AK10:AK11"/>
    <mergeCell ref="AL10:AL11"/>
    <mergeCell ref="AO10:AO11"/>
    <mergeCell ref="AP10:AP11"/>
    <mergeCell ref="BB18:BI18"/>
    <mergeCell ref="AI19:AL20"/>
    <mergeCell ref="BK16:BK17"/>
    <mergeCell ref="BL16:BL17"/>
    <mergeCell ref="BM16:BM17"/>
    <mergeCell ref="BN16:BN17"/>
    <mergeCell ref="BO16:BO17"/>
    <mergeCell ref="BF16:BF17"/>
    <mergeCell ref="BG16:BG17"/>
    <mergeCell ref="BH16:BH17"/>
    <mergeCell ref="BI16:BI17"/>
    <mergeCell ref="BJ16:BJ17"/>
    <mergeCell ref="AN16:AO17"/>
    <mergeCell ref="AP16:AQ17"/>
    <mergeCell ref="AR16:AS17"/>
    <mergeCell ref="BJ18:BQ18"/>
    <mergeCell ref="AO19:AR20"/>
    <mergeCell ref="AT19:AX20"/>
    <mergeCell ref="AY19:BA20"/>
    <mergeCell ref="BB19:BI20"/>
    <mergeCell ref="AU18:AZ18"/>
    <mergeCell ref="BL22:BM22"/>
    <mergeCell ref="BN22:BO22"/>
    <mergeCell ref="BJ19:BQ20"/>
    <mergeCell ref="AT16:AU17"/>
    <mergeCell ref="BE16:BE17"/>
    <mergeCell ref="BH22:BI22"/>
    <mergeCell ref="BJ22:BK22"/>
    <mergeCell ref="T39:T40"/>
    <mergeCell ref="U39:U40"/>
    <mergeCell ref="V39:V40"/>
    <mergeCell ref="W39:AB40"/>
    <mergeCell ref="AX22:AY22"/>
    <mergeCell ref="AZ22:BA22"/>
    <mergeCell ref="BB22:BC22"/>
    <mergeCell ref="BD22:BE22"/>
    <mergeCell ref="BF22:BG22"/>
    <mergeCell ref="AX25:AY26"/>
    <mergeCell ref="AZ25:BA26"/>
    <mergeCell ref="BB25:BC26"/>
    <mergeCell ref="BD25:BE26"/>
    <mergeCell ref="BF25:BG26"/>
    <mergeCell ref="AX23:AY24"/>
    <mergeCell ref="AZ23:BA24"/>
    <mergeCell ref="BB23:BC24"/>
    <mergeCell ref="A28:B33"/>
    <mergeCell ref="AE21:AR22"/>
    <mergeCell ref="AT21:AU22"/>
    <mergeCell ref="A23:G24"/>
    <mergeCell ref="H23:R24"/>
    <mergeCell ref="S23:AB24"/>
    <mergeCell ref="S31:AB33"/>
    <mergeCell ref="A25:G27"/>
    <mergeCell ref="H25:H27"/>
    <mergeCell ref="AG25:AR26"/>
    <mergeCell ref="AT27:AU28"/>
    <mergeCell ref="BF29:BF40"/>
    <mergeCell ref="C28:G30"/>
    <mergeCell ref="C31:G33"/>
    <mergeCell ref="H28:H30"/>
    <mergeCell ref="H34:H36"/>
    <mergeCell ref="S28:AB30"/>
    <mergeCell ref="AD23:AE28"/>
    <mergeCell ref="AG23:AR24"/>
    <mergeCell ref="AT23:AU24"/>
    <mergeCell ref="AG27:AR28"/>
    <mergeCell ref="H31:H33"/>
    <mergeCell ref="AZ27:BA28"/>
    <mergeCell ref="BB27:BC28"/>
    <mergeCell ref="AX27:AY28"/>
    <mergeCell ref="AT25:AU26"/>
    <mergeCell ref="AW30:AX30"/>
    <mergeCell ref="AW31:AX31"/>
    <mergeCell ref="AW35:BE37"/>
    <mergeCell ref="BD32:BE34"/>
    <mergeCell ref="BD29:BE31"/>
    <mergeCell ref="A34:G36"/>
    <mergeCell ref="A37:B40"/>
    <mergeCell ref="BD23:BE24"/>
    <mergeCell ref="BD27:BE28"/>
  </mergeCells>
  <phoneticPr fontId="5"/>
  <pageMargins left="0.75" right="0.39" top="1" bottom="0.4" header="0.51200000000000001" footer="0.33"/>
  <pageSetup paperSize="9" scale="72" fitToHeight="0"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Q40"/>
  <sheetViews>
    <sheetView showGridLines="0" defaultGridColor="0" colorId="12" zoomScale="60" zoomScaleNormal="60" workbookViewId="0">
      <selection activeCell="D28" sqref="D28:X28"/>
    </sheetView>
  </sheetViews>
  <sheetFormatPr defaultColWidth="1.88671875" defaultRowHeight="11.25" customHeight="1" x14ac:dyDescent="0.2"/>
  <cols>
    <col min="1" max="28" width="3.6640625" style="56" customWidth="1"/>
    <col min="29" max="29" width="1.88671875" style="56" customWidth="1"/>
    <col min="30" max="47" width="1.6640625" style="56" customWidth="1"/>
    <col min="48" max="69" width="2.6640625" style="56" customWidth="1"/>
    <col min="70" max="16384" width="1.88671875" style="56"/>
  </cols>
  <sheetData>
    <row r="1" spans="1:69" ht="11.25" customHeight="1" x14ac:dyDescent="0.2">
      <c r="A1" s="476" t="s">
        <v>78</v>
      </c>
      <c r="B1" s="476"/>
      <c r="C1" s="476"/>
      <c r="D1" s="476"/>
      <c r="E1" s="476"/>
      <c r="F1" s="476"/>
      <c r="G1" s="476"/>
      <c r="H1" s="476"/>
      <c r="I1" s="476"/>
      <c r="J1" s="476"/>
      <c r="K1" s="476"/>
      <c r="L1" s="476"/>
      <c r="M1" s="476"/>
      <c r="N1" s="55"/>
    </row>
    <row r="2" spans="1:69" ht="11.25" customHeight="1" x14ac:dyDescent="0.2">
      <c r="A2" s="476"/>
      <c r="B2" s="476"/>
      <c r="C2" s="476"/>
      <c r="D2" s="476"/>
      <c r="E2" s="476"/>
      <c r="F2" s="476"/>
      <c r="G2" s="476"/>
      <c r="H2" s="476"/>
      <c r="I2" s="476"/>
      <c r="J2" s="476"/>
      <c r="K2" s="476"/>
      <c r="L2" s="476"/>
      <c r="M2" s="476"/>
      <c r="N2" s="55"/>
      <c r="V2" s="325" t="s">
        <v>77</v>
      </c>
      <c r="W2" s="326"/>
      <c r="X2" s="326"/>
      <c r="Y2" s="326"/>
      <c r="Z2" s="326"/>
      <c r="AA2" s="326"/>
      <c r="AB2" s="326"/>
      <c r="AD2" s="349" t="s">
        <v>75</v>
      </c>
      <c r="AE2" s="350"/>
      <c r="AF2" s="350"/>
      <c r="AG2" s="350"/>
      <c r="AH2" s="350"/>
      <c r="AI2" s="350"/>
      <c r="AJ2" s="350"/>
      <c r="AK2" s="350"/>
      <c r="AL2" s="350"/>
      <c r="AM2" s="350"/>
      <c r="AN2" s="350"/>
      <c r="AO2" s="350"/>
      <c r="AP2" s="350"/>
      <c r="AQ2" s="350"/>
      <c r="AR2" s="350"/>
      <c r="AS2" s="350"/>
      <c r="AT2" s="350"/>
      <c r="AU2" s="351"/>
      <c r="AV2" s="334" t="s">
        <v>23</v>
      </c>
      <c r="AW2" s="334"/>
      <c r="AX2" s="335"/>
      <c r="AY2" s="287" t="s">
        <v>25</v>
      </c>
      <c r="AZ2" s="287"/>
      <c r="BA2" s="287"/>
      <c r="BB2" s="287"/>
      <c r="BC2" s="288"/>
      <c r="BD2" s="57"/>
      <c r="BE2" s="57"/>
      <c r="BF2" s="57"/>
      <c r="BG2" s="57"/>
      <c r="BH2" s="57"/>
      <c r="BI2" s="57"/>
      <c r="BJ2" s="57"/>
      <c r="BK2" s="57"/>
      <c r="BL2" s="57"/>
      <c r="BM2" s="468" t="s">
        <v>204</v>
      </c>
      <c r="BN2" s="469"/>
      <c r="BO2" s="469"/>
      <c r="BP2" s="469"/>
      <c r="BQ2" s="470"/>
    </row>
    <row r="3" spans="1:69" ht="11.25" customHeight="1" x14ac:dyDescent="0.2">
      <c r="A3" s="495" t="s">
        <v>85</v>
      </c>
      <c r="B3" s="495"/>
      <c r="C3" s="495"/>
      <c r="D3" s="495"/>
      <c r="E3" s="495"/>
      <c r="F3" s="495"/>
      <c r="G3" s="495"/>
      <c r="H3" s="495"/>
      <c r="I3" s="495"/>
      <c r="J3" s="495"/>
      <c r="K3" s="495"/>
      <c r="L3" s="495"/>
      <c r="M3" s="495"/>
      <c r="N3" s="58"/>
      <c r="O3" s="58"/>
      <c r="P3" s="58"/>
      <c r="Q3" s="58"/>
      <c r="V3" s="326"/>
      <c r="W3" s="326"/>
      <c r="X3" s="326"/>
      <c r="Y3" s="326"/>
      <c r="Z3" s="326"/>
      <c r="AA3" s="326"/>
      <c r="AB3" s="326"/>
      <c r="AD3" s="352"/>
      <c r="AE3" s="353"/>
      <c r="AF3" s="353"/>
      <c r="AG3" s="353"/>
      <c r="AH3" s="353"/>
      <c r="AI3" s="353"/>
      <c r="AJ3" s="353"/>
      <c r="AK3" s="353"/>
      <c r="AL3" s="353"/>
      <c r="AM3" s="353"/>
      <c r="AN3" s="353"/>
      <c r="AO3" s="353"/>
      <c r="AP3" s="353"/>
      <c r="AQ3" s="353"/>
      <c r="AR3" s="353"/>
      <c r="AS3" s="353"/>
      <c r="AT3" s="353"/>
      <c r="AU3" s="354"/>
      <c r="AV3" s="336"/>
      <c r="AW3" s="336"/>
      <c r="AX3" s="337"/>
      <c r="AY3" s="293"/>
      <c r="AZ3" s="293"/>
      <c r="BA3" s="293"/>
      <c r="BB3" s="293"/>
      <c r="BC3" s="294"/>
      <c r="BD3" s="58"/>
      <c r="BE3" s="58"/>
      <c r="BF3" s="58"/>
      <c r="BG3" s="58"/>
      <c r="BH3" s="58"/>
      <c r="BI3" s="58"/>
      <c r="BJ3" s="58"/>
      <c r="BK3" s="58"/>
      <c r="BL3" s="58"/>
      <c r="BM3" s="471"/>
      <c r="BN3" s="472"/>
      <c r="BO3" s="472"/>
      <c r="BP3" s="472"/>
      <c r="BQ3" s="473"/>
    </row>
    <row r="4" spans="1:69" ht="11.25" customHeight="1" x14ac:dyDescent="0.2">
      <c r="A4" s="496"/>
      <c r="B4" s="496"/>
      <c r="C4" s="496"/>
      <c r="D4" s="496"/>
      <c r="E4" s="496"/>
      <c r="F4" s="496"/>
      <c r="G4" s="496"/>
      <c r="H4" s="496"/>
      <c r="I4" s="496"/>
      <c r="J4" s="496"/>
      <c r="K4" s="496"/>
      <c r="L4" s="496"/>
      <c r="M4" s="496"/>
      <c r="N4" s="58"/>
      <c r="O4" s="58"/>
      <c r="P4" s="58"/>
      <c r="Q4" s="58"/>
      <c r="V4" s="327"/>
      <c r="W4" s="327"/>
      <c r="X4" s="327"/>
      <c r="Y4" s="327"/>
      <c r="Z4" s="327"/>
      <c r="AA4" s="327"/>
      <c r="AB4" s="327"/>
      <c r="AD4" s="355"/>
      <c r="AE4" s="356"/>
      <c r="AF4" s="356"/>
      <c r="AG4" s="356"/>
      <c r="AH4" s="356"/>
      <c r="AI4" s="356"/>
      <c r="AJ4" s="356"/>
      <c r="AK4" s="356"/>
      <c r="AL4" s="356"/>
      <c r="AM4" s="356"/>
      <c r="AN4" s="356"/>
      <c r="AO4" s="356"/>
      <c r="AP4" s="356"/>
      <c r="AQ4" s="356"/>
      <c r="AR4" s="356"/>
      <c r="AS4" s="356"/>
      <c r="AT4" s="356"/>
      <c r="AU4" s="357"/>
      <c r="AV4" s="336"/>
      <c r="AW4" s="336"/>
      <c r="AX4" s="337"/>
      <c r="AY4" s="474" t="s">
        <v>26</v>
      </c>
      <c r="AZ4" s="475"/>
      <c r="BA4" s="475"/>
      <c r="BB4" s="475"/>
      <c r="BC4" s="475"/>
      <c r="BD4" s="475"/>
      <c r="BE4" s="475"/>
      <c r="BF4" s="58"/>
      <c r="BG4" s="58"/>
      <c r="BH4" s="58"/>
      <c r="BI4" s="58"/>
      <c r="BJ4" s="58"/>
      <c r="BK4" s="58"/>
      <c r="BL4" s="58"/>
      <c r="BM4" s="58"/>
      <c r="BN4" s="58"/>
      <c r="BO4" s="58"/>
      <c r="BP4" s="58"/>
      <c r="BQ4" s="60"/>
    </row>
    <row r="5" spans="1:69" ht="11.25" customHeight="1" x14ac:dyDescent="0.15">
      <c r="A5" s="319" t="s">
        <v>12</v>
      </c>
      <c r="B5" s="320"/>
      <c r="C5" s="61"/>
      <c r="D5" s="57"/>
      <c r="E5" s="57"/>
      <c r="F5" s="57"/>
      <c r="G5" s="57"/>
      <c r="H5" s="57"/>
      <c r="I5" s="57"/>
      <c r="J5" s="57"/>
      <c r="K5" s="57"/>
      <c r="L5" s="57"/>
      <c r="M5" s="57"/>
      <c r="N5" s="57"/>
      <c r="O5" s="57"/>
      <c r="P5" s="57"/>
      <c r="Q5" s="57"/>
      <c r="R5" s="57"/>
      <c r="S5" s="57"/>
      <c r="T5" s="57"/>
      <c r="U5" s="57"/>
      <c r="V5" s="57"/>
      <c r="W5" s="57"/>
      <c r="X5" s="57"/>
      <c r="Y5" s="57"/>
      <c r="Z5" s="57"/>
      <c r="AA5" s="57"/>
      <c r="AB5" s="62"/>
      <c r="AC5" s="58"/>
      <c r="AD5" s="63"/>
      <c r="AE5" s="64"/>
      <c r="AF5" s="64"/>
      <c r="AG5" s="64" t="s">
        <v>67</v>
      </c>
      <c r="AH5" s="64"/>
      <c r="AI5" s="64"/>
      <c r="AJ5" s="64" t="s">
        <v>67</v>
      </c>
      <c r="AK5" s="64"/>
      <c r="AL5" s="64"/>
      <c r="AM5" s="64"/>
      <c r="AN5" s="64"/>
      <c r="AO5" s="64" t="s">
        <v>67</v>
      </c>
      <c r="AP5" s="64"/>
      <c r="AQ5" s="64"/>
      <c r="AR5" s="64" t="s">
        <v>67</v>
      </c>
      <c r="AS5" s="64"/>
      <c r="AT5" s="64"/>
      <c r="AU5" s="65"/>
      <c r="AV5" s="338"/>
      <c r="AW5" s="336"/>
      <c r="AX5" s="337"/>
      <c r="AY5" s="474"/>
      <c r="AZ5" s="475"/>
      <c r="BA5" s="475"/>
      <c r="BB5" s="475"/>
      <c r="BC5" s="475"/>
      <c r="BD5" s="475"/>
      <c r="BE5" s="475"/>
      <c r="BF5" s="58"/>
      <c r="BG5" s="58"/>
      <c r="BH5" s="58"/>
      <c r="BI5" s="58"/>
      <c r="BJ5" s="58"/>
      <c r="BK5" s="58"/>
      <c r="BL5" s="58"/>
      <c r="BM5" s="58"/>
      <c r="BN5" s="58"/>
      <c r="BO5" s="58"/>
      <c r="BP5" s="58"/>
      <c r="BQ5" s="60"/>
    </row>
    <row r="6" spans="1:69" ht="17.25" customHeight="1" thickBot="1" x14ac:dyDescent="0.2">
      <c r="A6" s="321"/>
      <c r="B6" s="322"/>
      <c r="C6" s="66"/>
      <c r="D6" s="67"/>
      <c r="E6" s="68" t="s">
        <v>68</v>
      </c>
      <c r="F6" s="69"/>
      <c r="G6" s="69"/>
      <c r="H6" s="69"/>
      <c r="I6" s="69"/>
      <c r="J6" s="69"/>
      <c r="K6" s="69"/>
      <c r="L6" s="69"/>
      <c r="M6" s="69"/>
      <c r="N6" s="69"/>
      <c r="O6" s="69"/>
      <c r="P6" s="69"/>
      <c r="Q6" s="69"/>
      <c r="R6" s="69"/>
      <c r="S6" s="69"/>
      <c r="T6" s="69"/>
      <c r="U6" s="69"/>
      <c r="V6" s="69"/>
      <c r="W6" s="69"/>
      <c r="X6" s="69"/>
      <c r="Y6" s="69"/>
      <c r="Z6" s="69"/>
      <c r="AA6" s="70"/>
      <c r="AB6" s="71"/>
      <c r="AC6" s="58"/>
      <c r="AD6" s="289" t="str">
        <f>入力!W22&amp;入力!X22</f>
        <v/>
      </c>
      <c r="AE6" s="290"/>
      <c r="AF6" s="291"/>
      <c r="AG6" s="546" t="str">
        <f>入力!$W$23</f>
        <v/>
      </c>
      <c r="AH6" s="547"/>
      <c r="AI6" s="550" t="str">
        <f>入力!$X$23</f>
        <v/>
      </c>
      <c r="AJ6" s="551"/>
      <c r="AK6" s="72"/>
      <c r="AL6" s="290" t="s">
        <v>32</v>
      </c>
      <c r="AM6" s="290"/>
      <c r="AO6" s="546" t="str">
        <f>入力!$W$24</f>
        <v/>
      </c>
      <c r="AP6" s="547"/>
      <c r="AQ6" s="550" t="str">
        <f>入力!$X$24</f>
        <v/>
      </c>
      <c r="AR6" s="551"/>
      <c r="AS6" s="289" t="s">
        <v>45</v>
      </c>
      <c r="AT6" s="290"/>
      <c r="AU6" s="291"/>
      <c r="AV6" s="338"/>
      <c r="AW6" s="336"/>
      <c r="AX6" s="337"/>
      <c r="AY6" s="528" t="str">
        <f>T(入力!X16)</f>
        <v/>
      </c>
      <c r="AZ6" s="529"/>
      <c r="BA6" s="529"/>
      <c r="BB6" s="529"/>
      <c r="BC6" s="529"/>
      <c r="BD6" s="529"/>
      <c r="BE6" s="529"/>
      <c r="BF6" s="529"/>
      <c r="BG6" s="529"/>
      <c r="BH6" s="529"/>
      <c r="BI6" s="529"/>
      <c r="BJ6" s="529"/>
      <c r="BK6" s="529"/>
      <c r="BL6" s="529"/>
      <c r="BM6" s="529"/>
      <c r="BN6" s="529"/>
      <c r="BO6" s="529"/>
      <c r="BP6" s="529"/>
      <c r="BQ6" s="530"/>
    </row>
    <row r="7" spans="1:69" ht="14.25" customHeight="1" x14ac:dyDescent="0.15">
      <c r="A7" s="321"/>
      <c r="B7" s="322"/>
      <c r="C7" s="66"/>
      <c r="D7" s="328" t="str">
        <f>入力!V21</f>
        <v/>
      </c>
      <c r="E7" s="330">
        <v>10</v>
      </c>
      <c r="F7" s="489" t="s">
        <v>55</v>
      </c>
      <c r="G7" s="490"/>
      <c r="H7" s="490"/>
      <c r="I7" s="490"/>
      <c r="J7" s="490"/>
      <c r="K7" s="490"/>
      <c r="L7" s="490"/>
      <c r="M7" s="490"/>
      <c r="N7" s="490"/>
      <c r="O7" s="490"/>
      <c r="P7" s="490"/>
      <c r="Q7" s="490"/>
      <c r="R7" s="490"/>
      <c r="S7" s="490"/>
      <c r="T7" s="490"/>
      <c r="U7" s="490"/>
      <c r="V7" s="490"/>
      <c r="W7" s="490"/>
      <c r="X7" s="490"/>
      <c r="Y7" s="490"/>
      <c r="Z7" s="490"/>
      <c r="AA7" s="490"/>
      <c r="AB7" s="71"/>
      <c r="AC7" s="58"/>
      <c r="AD7" s="289"/>
      <c r="AE7" s="290"/>
      <c r="AF7" s="291"/>
      <c r="AG7" s="548"/>
      <c r="AH7" s="549"/>
      <c r="AI7" s="549"/>
      <c r="AJ7" s="552"/>
      <c r="AK7" s="72"/>
      <c r="AL7" s="290"/>
      <c r="AM7" s="290"/>
      <c r="AO7" s="548"/>
      <c r="AP7" s="549"/>
      <c r="AQ7" s="549"/>
      <c r="AR7" s="552"/>
      <c r="AS7" s="289"/>
      <c r="AT7" s="290"/>
      <c r="AU7" s="291"/>
      <c r="AV7" s="289" t="s">
        <v>27</v>
      </c>
      <c r="AW7" s="290"/>
      <c r="AX7" s="291"/>
      <c r="AY7" s="531" t="str">
        <f>T(入力!X17)</f>
        <v/>
      </c>
      <c r="AZ7" s="532"/>
      <c r="BA7" s="532"/>
      <c r="BB7" s="532"/>
      <c r="BC7" s="532"/>
      <c r="BD7" s="532"/>
      <c r="BE7" s="532"/>
      <c r="BF7" s="532"/>
      <c r="BG7" s="532"/>
      <c r="BH7" s="532"/>
      <c r="BI7" s="532"/>
      <c r="BJ7" s="532"/>
      <c r="BK7" s="532"/>
      <c r="BL7" s="532"/>
      <c r="BM7" s="532"/>
      <c r="BN7" s="532"/>
      <c r="BO7" s="532"/>
      <c r="BP7" s="532"/>
      <c r="BQ7" s="533"/>
    </row>
    <row r="8" spans="1:69" ht="12" customHeight="1" thickBot="1" x14ac:dyDescent="0.2">
      <c r="A8" s="321"/>
      <c r="B8" s="322"/>
      <c r="C8" s="66"/>
      <c r="D8" s="329"/>
      <c r="E8" s="331"/>
      <c r="F8" s="489"/>
      <c r="G8" s="490"/>
      <c r="H8" s="490"/>
      <c r="I8" s="490"/>
      <c r="J8" s="490"/>
      <c r="K8" s="490"/>
      <c r="L8" s="490"/>
      <c r="M8" s="490"/>
      <c r="N8" s="490"/>
      <c r="O8" s="490"/>
      <c r="P8" s="490"/>
      <c r="Q8" s="490"/>
      <c r="R8" s="490"/>
      <c r="S8" s="490"/>
      <c r="T8" s="490"/>
      <c r="U8" s="490"/>
      <c r="V8" s="490"/>
      <c r="W8" s="490"/>
      <c r="X8" s="490"/>
      <c r="Y8" s="490"/>
      <c r="Z8" s="490"/>
      <c r="AA8" s="490"/>
      <c r="AB8" s="60"/>
      <c r="AC8" s="58"/>
      <c r="AD8" s="73"/>
      <c r="AE8" s="74"/>
      <c r="AF8" s="74"/>
      <c r="AG8" s="74"/>
      <c r="AH8" s="74"/>
      <c r="AI8" s="74"/>
      <c r="AJ8" s="74"/>
      <c r="AK8" s="74"/>
      <c r="AL8" s="74"/>
      <c r="AM8" s="74"/>
      <c r="AN8" s="74"/>
      <c r="AO8" s="74"/>
      <c r="AP8" s="74"/>
      <c r="AQ8" s="74"/>
      <c r="AR8" s="74"/>
      <c r="AS8" s="74"/>
      <c r="AT8" s="74"/>
      <c r="AU8" s="75"/>
      <c r="AV8" s="289"/>
      <c r="AW8" s="290"/>
      <c r="AX8" s="291"/>
      <c r="AY8" s="534"/>
      <c r="AZ8" s="532"/>
      <c r="BA8" s="532"/>
      <c r="BB8" s="532"/>
      <c r="BC8" s="532"/>
      <c r="BD8" s="532"/>
      <c r="BE8" s="532"/>
      <c r="BF8" s="532"/>
      <c r="BG8" s="532"/>
      <c r="BH8" s="532"/>
      <c r="BI8" s="532"/>
      <c r="BJ8" s="532"/>
      <c r="BK8" s="532"/>
      <c r="BL8" s="532"/>
      <c r="BM8" s="532"/>
      <c r="BN8" s="532"/>
      <c r="BO8" s="532"/>
      <c r="BP8" s="532"/>
      <c r="BQ8" s="533"/>
    </row>
    <row r="9" spans="1:69" ht="13.5" customHeight="1" x14ac:dyDescent="0.15">
      <c r="A9" s="321"/>
      <c r="B9" s="322"/>
      <c r="C9" s="66"/>
      <c r="D9" s="67"/>
      <c r="E9" s="76"/>
      <c r="F9" s="69"/>
      <c r="G9" s="69"/>
      <c r="H9" s="69"/>
      <c r="I9" s="69"/>
      <c r="J9" s="69"/>
      <c r="K9" s="69"/>
      <c r="L9" s="69"/>
      <c r="M9" s="69"/>
      <c r="N9" s="77"/>
      <c r="O9" s="67"/>
      <c r="P9" s="76"/>
      <c r="Q9" s="69"/>
      <c r="R9" s="69"/>
      <c r="S9" s="69"/>
      <c r="T9" s="69"/>
      <c r="U9" s="69"/>
      <c r="V9" s="69"/>
      <c r="W9" s="69"/>
      <c r="X9" s="69"/>
      <c r="Y9" s="69"/>
      <c r="Z9" s="69"/>
      <c r="AA9" s="78"/>
      <c r="AB9" s="79"/>
      <c r="AC9" s="58"/>
      <c r="AD9" s="80"/>
      <c r="AE9" s="81"/>
      <c r="AF9" s="81"/>
      <c r="AG9" s="81"/>
      <c r="AH9" s="81"/>
      <c r="AI9" s="81"/>
      <c r="AJ9" s="81"/>
      <c r="AK9" s="81"/>
      <c r="AL9" s="81"/>
      <c r="AM9" s="81"/>
      <c r="AN9" s="81"/>
      <c r="AO9" s="81"/>
      <c r="AP9" s="81"/>
      <c r="AQ9" s="81"/>
      <c r="AR9" s="81"/>
      <c r="AS9" s="81"/>
      <c r="AT9" s="81"/>
      <c r="AU9" s="82"/>
      <c r="AV9" s="338" t="s">
        <v>24</v>
      </c>
      <c r="AW9" s="336"/>
      <c r="AX9" s="337"/>
      <c r="AY9" s="534"/>
      <c r="AZ9" s="532"/>
      <c r="BA9" s="532"/>
      <c r="BB9" s="532"/>
      <c r="BC9" s="532"/>
      <c r="BD9" s="532"/>
      <c r="BE9" s="532"/>
      <c r="BF9" s="532"/>
      <c r="BG9" s="532"/>
      <c r="BH9" s="532"/>
      <c r="BI9" s="532"/>
      <c r="BJ9" s="532"/>
      <c r="BK9" s="532"/>
      <c r="BL9" s="532"/>
      <c r="BM9" s="532"/>
      <c r="BN9" s="532"/>
      <c r="BO9" s="532"/>
      <c r="BP9" s="532"/>
      <c r="BQ9" s="533"/>
    </row>
    <row r="10" spans="1:69" ht="14.25" customHeight="1" thickBot="1" x14ac:dyDescent="0.25">
      <c r="A10" s="321"/>
      <c r="B10" s="322"/>
      <c r="C10" s="66"/>
      <c r="D10" s="67"/>
      <c r="E10" s="76"/>
      <c r="F10" s="69"/>
      <c r="G10" s="69"/>
      <c r="H10" s="69"/>
      <c r="I10" s="69"/>
      <c r="J10" s="69"/>
      <c r="K10" s="69"/>
      <c r="L10" s="69"/>
      <c r="M10" s="69"/>
      <c r="N10" s="83"/>
      <c r="O10" s="67"/>
      <c r="P10" s="76"/>
      <c r="Q10" s="69"/>
      <c r="R10" s="69"/>
      <c r="S10" s="69"/>
      <c r="T10" s="69"/>
      <c r="U10" s="69"/>
      <c r="V10" s="69"/>
      <c r="W10" s="69"/>
      <c r="X10" s="69"/>
      <c r="Y10" s="69"/>
      <c r="Z10" s="69"/>
      <c r="AA10" s="78"/>
      <c r="AB10" s="79"/>
      <c r="AC10" s="84"/>
      <c r="AD10" s="477" t="str">
        <f>入力!W25&amp;入力!X25</f>
        <v/>
      </c>
      <c r="AE10" s="478"/>
      <c r="AF10" s="479"/>
      <c r="AG10" s="341" t="str">
        <f>入力!W26</f>
        <v/>
      </c>
      <c r="AH10" s="491" t="str">
        <f>入力!X26</f>
        <v/>
      </c>
      <c r="AI10" s="477" t="s">
        <v>32</v>
      </c>
      <c r="AJ10" s="479"/>
      <c r="AK10" s="341" t="str">
        <f>入力!W27</f>
        <v/>
      </c>
      <c r="AL10" s="491" t="str">
        <f>入力!X27</f>
        <v/>
      </c>
      <c r="AM10" s="477" t="s">
        <v>46</v>
      </c>
      <c r="AN10" s="479"/>
      <c r="AO10" s="341" t="str">
        <f>入力!AO28</f>
        <v/>
      </c>
      <c r="AP10" s="491" t="str">
        <f>入力!AP28</f>
        <v/>
      </c>
      <c r="AQ10" s="477" t="s">
        <v>33</v>
      </c>
      <c r="AR10" s="478"/>
      <c r="AS10" s="478"/>
      <c r="AT10" s="478"/>
      <c r="AU10" s="479"/>
      <c r="AV10" s="338"/>
      <c r="AW10" s="336"/>
      <c r="AX10" s="337"/>
      <c r="AY10" s="535" t="str">
        <f>T(入力!X15)</f>
        <v/>
      </c>
      <c r="AZ10" s="536"/>
      <c r="BA10" s="536"/>
      <c r="BB10" s="536"/>
      <c r="BC10" s="536"/>
      <c r="BD10" s="536"/>
      <c r="BE10" s="536"/>
      <c r="BF10" s="536"/>
      <c r="BG10" s="536"/>
      <c r="BH10" s="536"/>
      <c r="BI10" s="536"/>
      <c r="BJ10" s="536"/>
      <c r="BK10" s="536"/>
      <c r="BL10" s="536"/>
      <c r="BM10" s="536"/>
      <c r="BN10" s="536"/>
      <c r="BO10" s="584" t="s">
        <v>91</v>
      </c>
      <c r="BP10" s="584"/>
      <c r="BQ10" s="60"/>
    </row>
    <row r="11" spans="1:69" ht="13.5" customHeight="1" x14ac:dyDescent="0.2">
      <c r="A11" s="321"/>
      <c r="B11" s="322"/>
      <c r="C11" s="66"/>
      <c r="D11" s="328" t="str">
        <f>入力!W21</f>
        <v/>
      </c>
      <c r="E11" s="330">
        <v>11</v>
      </c>
      <c r="F11" s="332" t="s">
        <v>56</v>
      </c>
      <c r="G11" s="333"/>
      <c r="H11" s="333"/>
      <c r="I11" s="333"/>
      <c r="J11" s="333"/>
      <c r="K11" s="333"/>
      <c r="L11" s="333"/>
      <c r="M11" s="333"/>
      <c r="N11" s="333"/>
      <c r="O11" s="333"/>
      <c r="P11" s="333"/>
      <c r="Q11" s="333"/>
      <c r="R11" s="333"/>
      <c r="S11" s="333"/>
      <c r="T11" s="333"/>
      <c r="U11" s="333"/>
      <c r="V11" s="333"/>
      <c r="W11" s="333"/>
      <c r="X11" s="333"/>
      <c r="Y11" s="333"/>
      <c r="Z11" s="333"/>
      <c r="AA11" s="333"/>
      <c r="AB11" s="71"/>
      <c r="AC11" s="84"/>
      <c r="AD11" s="477"/>
      <c r="AE11" s="478"/>
      <c r="AF11" s="479"/>
      <c r="AG11" s="342"/>
      <c r="AH11" s="492"/>
      <c r="AI11" s="477"/>
      <c r="AJ11" s="479"/>
      <c r="AK11" s="342"/>
      <c r="AL11" s="492"/>
      <c r="AM11" s="477"/>
      <c r="AN11" s="479"/>
      <c r="AO11" s="342"/>
      <c r="AP11" s="492"/>
      <c r="AQ11" s="477"/>
      <c r="AR11" s="478"/>
      <c r="AS11" s="478"/>
      <c r="AT11" s="478"/>
      <c r="AU11" s="479"/>
      <c r="AV11" s="338"/>
      <c r="AW11" s="336"/>
      <c r="AX11" s="337"/>
      <c r="AY11" s="537"/>
      <c r="AZ11" s="536"/>
      <c r="BA11" s="536"/>
      <c r="BB11" s="536"/>
      <c r="BC11" s="536"/>
      <c r="BD11" s="536"/>
      <c r="BE11" s="536"/>
      <c r="BF11" s="536"/>
      <c r="BG11" s="536"/>
      <c r="BH11" s="536"/>
      <c r="BI11" s="536"/>
      <c r="BJ11" s="536"/>
      <c r="BK11" s="536"/>
      <c r="BL11" s="536"/>
      <c r="BM11" s="536"/>
      <c r="BN11" s="536"/>
      <c r="BO11" s="584"/>
      <c r="BP11" s="584"/>
      <c r="BQ11" s="60"/>
    </row>
    <row r="12" spans="1:69" ht="12" customHeight="1" thickBot="1" x14ac:dyDescent="0.2">
      <c r="A12" s="321"/>
      <c r="B12" s="322"/>
      <c r="C12" s="66"/>
      <c r="D12" s="329"/>
      <c r="E12" s="331"/>
      <c r="F12" s="332"/>
      <c r="G12" s="333"/>
      <c r="H12" s="333"/>
      <c r="I12" s="333"/>
      <c r="J12" s="333"/>
      <c r="K12" s="333"/>
      <c r="L12" s="333"/>
      <c r="M12" s="333"/>
      <c r="N12" s="333"/>
      <c r="O12" s="333"/>
      <c r="P12" s="333"/>
      <c r="Q12" s="333"/>
      <c r="R12" s="333"/>
      <c r="S12" s="333"/>
      <c r="T12" s="333"/>
      <c r="U12" s="333"/>
      <c r="V12" s="333"/>
      <c r="W12" s="333"/>
      <c r="X12" s="333"/>
      <c r="Y12" s="333"/>
      <c r="Z12" s="333"/>
      <c r="AA12" s="333"/>
      <c r="AB12" s="71"/>
      <c r="AC12" s="84"/>
      <c r="AD12" s="85"/>
      <c r="AE12" s="86"/>
      <c r="AF12" s="86"/>
      <c r="AG12" s="86"/>
      <c r="AH12" s="86"/>
      <c r="AI12" s="86"/>
      <c r="AJ12" s="86"/>
      <c r="AK12" s="86"/>
      <c r="AL12" s="86"/>
      <c r="AM12" s="86"/>
      <c r="AN12" s="86"/>
      <c r="AO12" s="86"/>
      <c r="AP12" s="86"/>
      <c r="AQ12" s="86"/>
      <c r="AR12" s="86"/>
      <c r="AS12" s="86"/>
      <c r="AT12" s="86"/>
      <c r="AU12" s="87"/>
      <c r="AV12" s="338"/>
      <c r="AW12" s="336"/>
      <c r="AX12" s="337"/>
      <c r="AY12" s="537"/>
      <c r="AZ12" s="536"/>
      <c r="BA12" s="536"/>
      <c r="BB12" s="536"/>
      <c r="BC12" s="536"/>
      <c r="BD12" s="536"/>
      <c r="BE12" s="536"/>
      <c r="BF12" s="536"/>
      <c r="BG12" s="536"/>
      <c r="BH12" s="536"/>
      <c r="BI12" s="536"/>
      <c r="BJ12" s="536"/>
      <c r="BK12" s="536"/>
      <c r="BL12" s="536"/>
      <c r="BM12" s="536"/>
      <c r="BN12" s="536"/>
      <c r="BO12" s="584"/>
      <c r="BP12" s="584"/>
      <c r="BQ12" s="60"/>
    </row>
    <row r="13" spans="1:69" ht="14.25" customHeight="1" x14ac:dyDescent="0.2">
      <c r="A13" s="321"/>
      <c r="B13" s="322"/>
      <c r="C13" s="66"/>
      <c r="D13" s="77"/>
      <c r="E13" s="77"/>
      <c r="F13" s="88"/>
      <c r="G13" s="88"/>
      <c r="H13" s="88"/>
      <c r="I13" s="88"/>
      <c r="J13" s="88"/>
      <c r="K13" s="88"/>
      <c r="L13" s="88"/>
      <c r="M13" s="88"/>
      <c r="N13" s="89"/>
      <c r="O13" s="90"/>
      <c r="P13" s="91"/>
      <c r="Q13" s="88"/>
      <c r="R13" s="88"/>
      <c r="S13" s="88"/>
      <c r="T13" s="88"/>
      <c r="U13" s="88"/>
      <c r="V13" s="88"/>
      <c r="W13" s="88"/>
      <c r="X13" s="88"/>
      <c r="Y13" s="88"/>
      <c r="Z13" s="88"/>
      <c r="AA13" s="70"/>
      <c r="AB13" s="71"/>
      <c r="AC13" s="58"/>
      <c r="AD13" s="483" t="s">
        <v>22</v>
      </c>
      <c r="AE13" s="484"/>
      <c r="AF13" s="484"/>
      <c r="AG13" s="484"/>
      <c r="AH13" s="484"/>
      <c r="AI13" s="484"/>
      <c r="AJ13" s="484"/>
      <c r="AK13" s="484"/>
      <c r="AL13" s="484"/>
      <c r="AM13" s="484"/>
      <c r="AN13" s="484"/>
      <c r="AO13" s="484"/>
      <c r="AP13" s="484"/>
      <c r="AQ13" s="484"/>
      <c r="AR13" s="484"/>
      <c r="AS13" s="484"/>
      <c r="AT13" s="484"/>
      <c r="AU13" s="484"/>
      <c r="AV13" s="338"/>
      <c r="AW13" s="336"/>
      <c r="AX13" s="337"/>
      <c r="AY13" s="92"/>
      <c r="AZ13" s="72"/>
      <c r="BA13" s="72"/>
      <c r="BB13" s="93"/>
      <c r="BC13" s="538" t="str">
        <f>T(入力!X18)</f>
        <v/>
      </c>
      <c r="BD13" s="539"/>
      <c r="BE13" s="539"/>
      <c r="BF13" s="539"/>
      <c r="BG13" s="539"/>
      <c r="BH13" s="539"/>
      <c r="BI13" s="58"/>
      <c r="BJ13" s="58"/>
      <c r="BK13" s="58"/>
      <c r="BL13" s="541" t="str">
        <f>T(入力!X19)</f>
        <v/>
      </c>
      <c r="BM13" s="542"/>
      <c r="BN13" s="542"/>
      <c r="BO13" s="542"/>
      <c r="BP13" s="542"/>
      <c r="BQ13" s="543"/>
    </row>
    <row r="14" spans="1:69" ht="15" thickBot="1" x14ac:dyDescent="0.25">
      <c r="A14" s="321"/>
      <c r="B14" s="322"/>
      <c r="C14" s="66"/>
      <c r="D14" s="94"/>
      <c r="E14" s="95"/>
      <c r="F14" s="89"/>
      <c r="G14" s="89"/>
      <c r="H14" s="89"/>
      <c r="I14" s="89"/>
      <c r="J14" s="89"/>
      <c r="K14" s="89"/>
      <c r="L14" s="89"/>
      <c r="M14" s="89"/>
      <c r="N14" s="89"/>
      <c r="O14" s="89"/>
      <c r="P14" s="88"/>
      <c r="Q14" s="89"/>
      <c r="R14" s="89"/>
      <c r="S14" s="89"/>
      <c r="T14" s="89"/>
      <c r="U14" s="89"/>
      <c r="V14" s="89"/>
      <c r="W14" s="89"/>
      <c r="X14" s="89"/>
      <c r="Y14" s="89"/>
      <c r="Z14" s="89"/>
      <c r="AA14" s="96"/>
      <c r="AB14" s="79"/>
      <c r="AC14" s="58"/>
      <c r="AD14" s="485"/>
      <c r="AE14" s="486"/>
      <c r="AF14" s="486"/>
      <c r="AG14" s="486"/>
      <c r="AH14" s="486"/>
      <c r="AI14" s="486"/>
      <c r="AJ14" s="486"/>
      <c r="AK14" s="486"/>
      <c r="AL14" s="486"/>
      <c r="AM14" s="486"/>
      <c r="AN14" s="486"/>
      <c r="AO14" s="486"/>
      <c r="AP14" s="486"/>
      <c r="AQ14" s="486"/>
      <c r="AR14" s="486"/>
      <c r="AS14" s="486"/>
      <c r="AT14" s="486"/>
      <c r="AU14" s="486"/>
      <c r="AV14" s="338"/>
      <c r="AW14" s="336"/>
      <c r="AX14" s="337"/>
      <c r="AY14" s="73" t="s">
        <v>72</v>
      </c>
      <c r="AZ14" s="74"/>
      <c r="BA14" s="74"/>
      <c r="BB14" s="97"/>
      <c r="BC14" s="540"/>
      <c r="BD14" s="540"/>
      <c r="BE14" s="540"/>
      <c r="BF14" s="540"/>
      <c r="BG14" s="540"/>
      <c r="BH14" s="540"/>
      <c r="BI14" s="58" t="s">
        <v>71</v>
      </c>
      <c r="BJ14" s="58"/>
      <c r="BK14" s="58"/>
      <c r="BL14" s="544"/>
      <c r="BM14" s="544"/>
      <c r="BN14" s="544"/>
      <c r="BO14" s="544"/>
      <c r="BP14" s="544"/>
      <c r="BQ14" s="545"/>
    </row>
    <row r="15" spans="1:69" ht="13.5" customHeight="1" x14ac:dyDescent="0.2">
      <c r="A15" s="321"/>
      <c r="B15" s="322"/>
      <c r="C15" s="66"/>
      <c r="D15" s="328" t="str">
        <f>入力!X21</f>
        <v/>
      </c>
      <c r="E15" s="330">
        <v>12</v>
      </c>
      <c r="F15" s="332" t="s">
        <v>57</v>
      </c>
      <c r="G15" s="333"/>
      <c r="H15" s="333"/>
      <c r="I15" s="333"/>
      <c r="J15" s="333"/>
      <c r="K15" s="333"/>
      <c r="L15" s="333"/>
      <c r="M15" s="333"/>
      <c r="N15" s="333"/>
      <c r="O15" s="333"/>
      <c r="P15" s="333"/>
      <c r="Q15" s="333"/>
      <c r="R15" s="333"/>
      <c r="S15" s="333"/>
      <c r="T15" s="333"/>
      <c r="U15" s="333"/>
      <c r="V15" s="333"/>
      <c r="W15" s="333"/>
      <c r="X15" s="333"/>
      <c r="Y15" s="333"/>
      <c r="Z15" s="333"/>
      <c r="AA15" s="333"/>
      <c r="AB15" s="71"/>
      <c r="AC15" s="58"/>
      <c r="AD15" s="98" t="s">
        <v>67</v>
      </c>
      <c r="AE15" s="99"/>
      <c r="AF15" s="99"/>
      <c r="AG15" s="99"/>
      <c r="AH15" s="99"/>
      <c r="AI15" s="99"/>
      <c r="AJ15" s="99"/>
      <c r="AK15" s="99"/>
      <c r="AL15" s="99"/>
      <c r="AM15" s="99"/>
      <c r="AN15" s="99"/>
      <c r="AO15" s="99"/>
      <c r="AP15" s="99"/>
      <c r="AQ15" s="99"/>
      <c r="AR15" s="99"/>
      <c r="AS15" s="99"/>
      <c r="AT15" s="99"/>
      <c r="AU15" s="100" t="s">
        <v>67</v>
      </c>
      <c r="AV15" s="101"/>
      <c r="AW15" s="480" t="s">
        <v>44</v>
      </c>
      <c r="AX15" s="480"/>
      <c r="AY15" s="480"/>
      <c r="AZ15" s="480"/>
      <c r="BA15" s="480"/>
      <c r="BB15" s="480"/>
      <c r="BC15" s="480"/>
      <c r="BD15" s="102"/>
      <c r="BE15" s="103" t="s">
        <v>67</v>
      </c>
      <c r="BF15" s="104"/>
      <c r="BG15" s="104"/>
      <c r="BH15" s="104"/>
      <c r="BI15" s="104"/>
      <c r="BJ15" s="104"/>
      <c r="BK15" s="104"/>
      <c r="BL15" s="104"/>
      <c r="BM15" s="104"/>
      <c r="BN15" s="104"/>
      <c r="BO15" s="104"/>
      <c r="BP15" s="104"/>
      <c r="BQ15" s="105" t="s">
        <v>67</v>
      </c>
    </row>
    <row r="16" spans="1:69" ht="12" customHeight="1" thickBot="1" x14ac:dyDescent="0.25">
      <c r="A16" s="321"/>
      <c r="B16" s="322"/>
      <c r="C16" s="66"/>
      <c r="D16" s="329"/>
      <c r="E16" s="331"/>
      <c r="F16" s="332"/>
      <c r="G16" s="333"/>
      <c r="H16" s="333"/>
      <c r="I16" s="333"/>
      <c r="J16" s="333"/>
      <c r="K16" s="333"/>
      <c r="L16" s="333"/>
      <c r="M16" s="333"/>
      <c r="N16" s="333"/>
      <c r="O16" s="333"/>
      <c r="P16" s="333"/>
      <c r="Q16" s="333"/>
      <c r="R16" s="333"/>
      <c r="S16" s="333"/>
      <c r="T16" s="333"/>
      <c r="U16" s="333"/>
      <c r="V16" s="333"/>
      <c r="W16" s="333"/>
      <c r="X16" s="333"/>
      <c r="Y16" s="333"/>
      <c r="Z16" s="333"/>
      <c r="AA16" s="333"/>
      <c r="AB16" s="71"/>
      <c r="AC16" s="58"/>
      <c r="AD16" s="487" t="str">
        <f>入力!$P$13</f>
        <v/>
      </c>
      <c r="AE16" s="344"/>
      <c r="AF16" s="343" t="str">
        <f>入力!$Q$13</f>
        <v/>
      </c>
      <c r="AG16" s="344"/>
      <c r="AH16" s="343" t="str">
        <f>入力!$R$13</f>
        <v/>
      </c>
      <c r="AI16" s="344"/>
      <c r="AJ16" s="343" t="str">
        <f>入力!$S$13</f>
        <v/>
      </c>
      <c r="AK16" s="344"/>
      <c r="AL16" s="343" t="str">
        <f>入力!$T$13</f>
        <v/>
      </c>
      <c r="AM16" s="344"/>
      <c r="AN16" s="343" t="str">
        <f>入力!$U$13</f>
        <v/>
      </c>
      <c r="AO16" s="344"/>
      <c r="AP16" s="343" t="str">
        <f>入力!$V$13</f>
        <v/>
      </c>
      <c r="AQ16" s="344"/>
      <c r="AR16" s="343" t="str">
        <f>入力!$W$13</f>
        <v/>
      </c>
      <c r="AS16" s="344"/>
      <c r="AT16" s="343" t="str">
        <f>入力!$X$13</f>
        <v/>
      </c>
      <c r="AU16" s="365"/>
      <c r="AV16" s="106"/>
      <c r="AW16" s="481"/>
      <c r="AX16" s="481"/>
      <c r="AY16" s="481"/>
      <c r="AZ16" s="481"/>
      <c r="BA16" s="481"/>
      <c r="BB16" s="481"/>
      <c r="BC16" s="481"/>
      <c r="BD16" s="107"/>
      <c r="BE16" s="487" t="str">
        <f>入力!$L$14</f>
        <v/>
      </c>
      <c r="BF16" s="343" t="str">
        <f>入力!$M$14</f>
        <v/>
      </c>
      <c r="BG16" s="343" t="str">
        <f>入力!$N$14</f>
        <v/>
      </c>
      <c r="BH16" s="343" t="str">
        <f>入力!$O$14</f>
        <v/>
      </c>
      <c r="BI16" s="343" t="str">
        <f>入力!$P$14</f>
        <v/>
      </c>
      <c r="BJ16" s="343" t="str">
        <f>入力!$Q$14</f>
        <v/>
      </c>
      <c r="BK16" s="343" t="str">
        <f>入力!$R$14</f>
        <v/>
      </c>
      <c r="BL16" s="343" t="str">
        <f>入力!$S$14</f>
        <v/>
      </c>
      <c r="BM16" s="343" t="str">
        <f>入力!$T$14</f>
        <v/>
      </c>
      <c r="BN16" s="343" t="str">
        <f>入力!$U$14</f>
        <v/>
      </c>
      <c r="BO16" s="343" t="str">
        <f>入力!$V$14</f>
        <v/>
      </c>
      <c r="BP16" s="343" t="str">
        <f>入力!$W$14</f>
        <v/>
      </c>
      <c r="BQ16" s="521" t="str">
        <f>入力!$X$14</f>
        <v/>
      </c>
    </row>
    <row r="17" spans="1:69" ht="15" thickBot="1" x14ac:dyDescent="0.25">
      <c r="A17" s="321"/>
      <c r="B17" s="322"/>
      <c r="C17" s="66"/>
      <c r="D17" s="94"/>
      <c r="E17" s="95"/>
      <c r="F17" s="77"/>
      <c r="G17" s="77"/>
      <c r="H17" s="77"/>
      <c r="I17" s="77"/>
      <c r="J17" s="77"/>
      <c r="K17" s="77"/>
      <c r="L17" s="77"/>
      <c r="M17" s="77"/>
      <c r="N17" s="77"/>
      <c r="O17" s="77"/>
      <c r="P17" s="77"/>
      <c r="Q17" s="77"/>
      <c r="R17" s="70"/>
      <c r="S17" s="70"/>
      <c r="T17" s="70"/>
      <c r="U17" s="70"/>
      <c r="V17" s="70"/>
      <c r="W17" s="70"/>
      <c r="X17" s="70"/>
      <c r="Y17" s="70"/>
      <c r="Z17" s="70"/>
      <c r="AA17" s="70"/>
      <c r="AB17" s="71"/>
      <c r="AC17" s="58"/>
      <c r="AD17" s="488"/>
      <c r="AE17" s="345"/>
      <c r="AF17" s="345"/>
      <c r="AG17" s="345"/>
      <c r="AH17" s="345"/>
      <c r="AI17" s="345"/>
      <c r="AJ17" s="345"/>
      <c r="AK17" s="345"/>
      <c r="AL17" s="345"/>
      <c r="AM17" s="345"/>
      <c r="AN17" s="345"/>
      <c r="AO17" s="345"/>
      <c r="AP17" s="345"/>
      <c r="AQ17" s="345"/>
      <c r="AR17" s="345"/>
      <c r="AS17" s="345"/>
      <c r="AT17" s="366"/>
      <c r="AU17" s="367"/>
      <c r="AV17" s="106"/>
      <c r="AW17" s="481"/>
      <c r="AX17" s="481"/>
      <c r="AY17" s="481"/>
      <c r="AZ17" s="481"/>
      <c r="BA17" s="481"/>
      <c r="BB17" s="482"/>
      <c r="BC17" s="482"/>
      <c r="BD17" s="108"/>
      <c r="BE17" s="488"/>
      <c r="BF17" s="345"/>
      <c r="BG17" s="345"/>
      <c r="BH17" s="345"/>
      <c r="BI17" s="345"/>
      <c r="BJ17" s="345"/>
      <c r="BK17" s="345"/>
      <c r="BL17" s="345"/>
      <c r="BM17" s="345"/>
      <c r="BN17" s="345"/>
      <c r="BO17" s="345"/>
      <c r="BP17" s="345"/>
      <c r="BQ17" s="522"/>
    </row>
    <row r="18" spans="1:69" ht="13.5" customHeight="1" x14ac:dyDescent="0.2">
      <c r="A18" s="321"/>
      <c r="B18" s="322"/>
      <c r="C18" s="66"/>
      <c r="D18" s="67"/>
      <c r="E18" s="76"/>
      <c r="F18" s="69"/>
      <c r="G18" s="69"/>
      <c r="H18" s="69"/>
      <c r="I18" s="69"/>
      <c r="J18" s="69"/>
      <c r="K18" s="69"/>
      <c r="L18" s="69"/>
      <c r="M18" s="69"/>
      <c r="N18" s="77"/>
      <c r="O18" s="77"/>
      <c r="P18" s="77"/>
      <c r="Q18" s="77"/>
      <c r="R18" s="77"/>
      <c r="S18" s="77"/>
      <c r="T18" s="77"/>
      <c r="U18" s="77"/>
      <c r="V18" s="77"/>
      <c r="W18" s="77"/>
      <c r="X18" s="77"/>
      <c r="Y18" s="77"/>
      <c r="Z18" s="77"/>
      <c r="AA18" s="77"/>
      <c r="AB18" s="60"/>
      <c r="AC18" s="58"/>
      <c r="AD18" s="449" t="s">
        <v>15</v>
      </c>
      <c r="AE18" s="450"/>
      <c r="AF18" s="450"/>
      <c r="AG18" s="450"/>
      <c r="AH18" s="362" t="s">
        <v>16</v>
      </c>
      <c r="AI18" s="362"/>
      <c r="AJ18" s="362"/>
      <c r="AK18" s="362"/>
      <c r="AL18" s="362"/>
      <c r="AM18" s="362"/>
      <c r="AN18" s="362" t="s">
        <v>17</v>
      </c>
      <c r="AO18" s="362"/>
      <c r="AP18" s="362"/>
      <c r="AQ18" s="362"/>
      <c r="AR18" s="362"/>
      <c r="AS18" s="363"/>
      <c r="AT18" s="109" t="s">
        <v>67</v>
      </c>
      <c r="AU18" s="364" t="s">
        <v>18</v>
      </c>
      <c r="AV18" s="364"/>
      <c r="AW18" s="364"/>
      <c r="AX18" s="364"/>
      <c r="AY18" s="364"/>
      <c r="AZ18" s="364"/>
      <c r="BA18" s="110" t="s">
        <v>67</v>
      </c>
      <c r="BB18" s="421" t="s">
        <v>19</v>
      </c>
      <c r="BC18" s="362"/>
      <c r="BD18" s="362"/>
      <c r="BE18" s="362"/>
      <c r="BF18" s="362"/>
      <c r="BG18" s="362"/>
      <c r="BH18" s="362"/>
      <c r="BI18" s="362"/>
      <c r="BJ18" s="419" t="s">
        <v>20</v>
      </c>
      <c r="BK18" s="420"/>
      <c r="BL18" s="420"/>
      <c r="BM18" s="420"/>
      <c r="BN18" s="420"/>
      <c r="BO18" s="420"/>
      <c r="BP18" s="420"/>
      <c r="BQ18" s="421"/>
    </row>
    <row r="19" spans="1:69" ht="14.25" customHeight="1" x14ac:dyDescent="0.2">
      <c r="A19" s="321"/>
      <c r="B19" s="322"/>
      <c r="C19" s="66"/>
      <c r="D19" s="67"/>
      <c r="E19" s="76"/>
      <c r="F19" s="69"/>
      <c r="G19" s="69"/>
      <c r="H19" s="69"/>
      <c r="I19" s="69"/>
      <c r="J19" s="69"/>
      <c r="K19" s="69"/>
      <c r="L19" s="69"/>
      <c r="M19" s="69"/>
      <c r="N19" s="58"/>
      <c r="O19" s="111"/>
      <c r="P19" s="58"/>
      <c r="Q19" s="58"/>
      <c r="R19" s="58"/>
      <c r="S19" s="58"/>
      <c r="T19" s="58"/>
      <c r="U19" s="58"/>
      <c r="V19" s="58"/>
      <c r="W19" s="58"/>
      <c r="X19" s="58"/>
      <c r="Y19" s="58"/>
      <c r="Z19" s="58"/>
      <c r="AA19" s="58"/>
      <c r="AB19" s="60"/>
      <c r="AC19" s="58"/>
      <c r="AD19" s="451"/>
      <c r="AE19" s="452"/>
      <c r="AF19" s="452"/>
      <c r="AG19" s="452"/>
      <c r="AH19" s="112" t="s">
        <v>67</v>
      </c>
      <c r="AI19" s="422">
        <v>16</v>
      </c>
      <c r="AJ19" s="422"/>
      <c r="AK19" s="422"/>
      <c r="AL19" s="422"/>
      <c r="AM19" s="113" t="s">
        <v>67</v>
      </c>
      <c r="AN19" s="114" t="s">
        <v>67</v>
      </c>
      <c r="AO19" s="424">
        <v>2</v>
      </c>
      <c r="AP19" s="424"/>
      <c r="AQ19" s="424"/>
      <c r="AR19" s="424"/>
      <c r="AS19" s="115" t="s">
        <v>67</v>
      </c>
      <c r="AT19" s="426" t="s">
        <v>65</v>
      </c>
      <c r="AU19" s="427"/>
      <c r="AV19" s="427"/>
      <c r="AW19" s="427"/>
      <c r="AX19" s="427"/>
      <c r="AY19" s="430" t="s">
        <v>2</v>
      </c>
      <c r="AZ19" s="431"/>
      <c r="BA19" s="432"/>
      <c r="BB19" s="435" t="s">
        <v>30</v>
      </c>
      <c r="BC19" s="436"/>
      <c r="BD19" s="436"/>
      <c r="BE19" s="436"/>
      <c r="BF19" s="436"/>
      <c r="BG19" s="436"/>
      <c r="BH19" s="436"/>
      <c r="BI19" s="436"/>
      <c r="BJ19" s="437" t="s">
        <v>21</v>
      </c>
      <c r="BK19" s="438"/>
      <c r="BL19" s="438"/>
      <c r="BM19" s="438"/>
      <c r="BN19" s="438"/>
      <c r="BO19" s="438"/>
      <c r="BP19" s="438"/>
      <c r="BQ19" s="439"/>
    </row>
    <row r="20" spans="1:69" ht="12.75" customHeight="1" thickBot="1" x14ac:dyDescent="0.25">
      <c r="A20" s="321"/>
      <c r="B20" s="322"/>
      <c r="C20" s="66"/>
      <c r="D20" s="58"/>
      <c r="E20" s="197"/>
      <c r="G20" s="58"/>
      <c r="I20" s="58"/>
      <c r="J20" s="58"/>
      <c r="K20" s="58"/>
      <c r="L20" s="58"/>
      <c r="M20" s="58"/>
      <c r="N20" s="58"/>
      <c r="O20" s="111"/>
      <c r="P20" s="58"/>
      <c r="Q20" s="58"/>
      <c r="R20" s="58"/>
      <c r="S20" s="58"/>
      <c r="T20" s="58"/>
      <c r="U20" s="58"/>
      <c r="V20" s="58"/>
      <c r="W20" s="58"/>
      <c r="X20" s="58"/>
      <c r="Y20" s="58"/>
      <c r="Z20" s="58"/>
      <c r="AA20" s="58"/>
      <c r="AB20" s="60"/>
      <c r="AC20" s="58"/>
      <c r="AD20" s="453"/>
      <c r="AE20" s="454"/>
      <c r="AF20" s="454"/>
      <c r="AG20" s="454"/>
      <c r="AH20" s="116"/>
      <c r="AI20" s="423"/>
      <c r="AJ20" s="423"/>
      <c r="AK20" s="423"/>
      <c r="AL20" s="423"/>
      <c r="AM20" s="117"/>
      <c r="AN20" s="118"/>
      <c r="AO20" s="425"/>
      <c r="AP20" s="425"/>
      <c r="AQ20" s="425"/>
      <c r="AR20" s="425"/>
      <c r="AS20" s="119"/>
      <c r="AT20" s="428"/>
      <c r="AU20" s="429"/>
      <c r="AV20" s="429"/>
      <c r="AW20" s="429"/>
      <c r="AX20" s="429"/>
      <c r="AY20" s="433"/>
      <c r="AZ20" s="433"/>
      <c r="BA20" s="434"/>
      <c r="BB20" s="435"/>
      <c r="BC20" s="436"/>
      <c r="BD20" s="436"/>
      <c r="BE20" s="436"/>
      <c r="BF20" s="436"/>
      <c r="BG20" s="436"/>
      <c r="BH20" s="436"/>
      <c r="BI20" s="436"/>
      <c r="BJ20" s="440"/>
      <c r="BK20" s="441"/>
      <c r="BL20" s="441"/>
      <c r="BM20" s="441"/>
      <c r="BN20" s="441"/>
      <c r="BO20" s="441"/>
      <c r="BP20" s="441"/>
      <c r="BQ20" s="442"/>
    </row>
    <row r="21" spans="1:69" ht="7.5" customHeight="1" x14ac:dyDescent="0.2">
      <c r="A21" s="321"/>
      <c r="B21" s="322"/>
      <c r="C21" s="66"/>
      <c r="D21" s="58"/>
      <c r="E21" s="197"/>
      <c r="G21" s="58"/>
      <c r="I21" s="58"/>
      <c r="J21" s="58"/>
      <c r="K21" s="58"/>
      <c r="L21" s="58"/>
      <c r="M21" s="58"/>
      <c r="N21" s="58"/>
      <c r="O21" s="58"/>
      <c r="P21" s="58"/>
      <c r="Q21" s="58"/>
      <c r="R21" s="58"/>
      <c r="S21" s="58"/>
      <c r="T21" s="58"/>
      <c r="U21" s="58"/>
      <c r="V21" s="58"/>
      <c r="W21" s="58"/>
      <c r="X21" s="58"/>
      <c r="Y21" s="58"/>
      <c r="Z21" s="58"/>
      <c r="AA21" s="58"/>
      <c r="AB21" s="60"/>
      <c r="AC21" s="58"/>
      <c r="AD21" s="120"/>
      <c r="AE21" s="447" t="s">
        <v>60</v>
      </c>
      <c r="AF21" s="447"/>
      <c r="AG21" s="447"/>
      <c r="AH21" s="447"/>
      <c r="AI21" s="447"/>
      <c r="AJ21" s="447"/>
      <c r="AK21" s="447"/>
      <c r="AL21" s="447"/>
      <c r="AM21" s="447"/>
      <c r="AN21" s="447"/>
      <c r="AO21" s="447"/>
      <c r="AP21" s="447"/>
      <c r="AQ21" s="447"/>
      <c r="AR21" s="447"/>
      <c r="AS21" s="121"/>
      <c r="AT21" s="448">
        <v>1</v>
      </c>
      <c r="AU21" s="444"/>
      <c r="AV21" s="122" t="s">
        <v>67</v>
      </c>
      <c r="AW21" s="123"/>
      <c r="AX21" s="124"/>
      <c r="AY21" s="125" t="s">
        <v>7</v>
      </c>
      <c r="AZ21" s="126"/>
      <c r="BA21" s="123" t="s">
        <v>8</v>
      </c>
      <c r="BB21" s="127"/>
      <c r="BC21" s="128" t="s">
        <v>9</v>
      </c>
      <c r="BD21" s="123"/>
      <c r="BE21" s="125" t="s">
        <v>6</v>
      </c>
      <c r="BF21" s="126"/>
      <c r="BG21" s="123" t="s">
        <v>7</v>
      </c>
      <c r="BH21" s="127"/>
      <c r="BI21" s="128" t="s">
        <v>10</v>
      </c>
      <c r="BJ21" s="123"/>
      <c r="BK21" s="125" t="s">
        <v>9</v>
      </c>
      <c r="BL21" s="126"/>
      <c r="BM21" s="123" t="s">
        <v>6</v>
      </c>
      <c r="BN21" s="127"/>
      <c r="BO21" s="128" t="s">
        <v>7</v>
      </c>
      <c r="BP21" s="129" t="s">
        <v>68</v>
      </c>
      <c r="BQ21" s="125" t="s">
        <v>11</v>
      </c>
    </row>
    <row r="22" spans="1:69" ht="16.5" customHeight="1" thickBot="1" x14ac:dyDescent="0.25">
      <c r="A22" s="323"/>
      <c r="B22" s="324"/>
      <c r="C22" s="130"/>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2"/>
      <c r="AC22" s="58"/>
      <c r="AD22" s="133"/>
      <c r="AE22" s="418"/>
      <c r="AF22" s="417"/>
      <c r="AG22" s="417"/>
      <c r="AH22" s="417"/>
      <c r="AI22" s="417"/>
      <c r="AJ22" s="417"/>
      <c r="AK22" s="417"/>
      <c r="AL22" s="417"/>
      <c r="AM22" s="417"/>
      <c r="AN22" s="417"/>
      <c r="AO22" s="417"/>
      <c r="AP22" s="417"/>
      <c r="AQ22" s="417"/>
      <c r="AR22" s="417"/>
      <c r="AS22" s="199"/>
      <c r="AT22" s="448"/>
      <c r="AU22" s="444"/>
      <c r="AV22" s="66"/>
      <c r="AW22" s="58"/>
      <c r="AX22" s="339" t="str">
        <f>入力!$O32</f>
        <v/>
      </c>
      <c r="AY22" s="340" t="s">
        <v>202</v>
      </c>
      <c r="AZ22" s="457" t="str">
        <f>入力!$P32</f>
        <v/>
      </c>
      <c r="BA22" s="456" t="s">
        <v>202</v>
      </c>
      <c r="BB22" s="455" t="str">
        <f>入力!$Q32</f>
        <v/>
      </c>
      <c r="BC22" s="456" t="s">
        <v>202</v>
      </c>
      <c r="BD22" s="455" t="str">
        <f>入力!$R32</f>
        <v/>
      </c>
      <c r="BE22" s="340" t="s">
        <v>202</v>
      </c>
      <c r="BF22" s="457" t="str">
        <f>入力!$S32</f>
        <v/>
      </c>
      <c r="BG22" s="456" t="s">
        <v>202</v>
      </c>
      <c r="BH22" s="455" t="str">
        <f>入力!$T32</f>
        <v/>
      </c>
      <c r="BI22" s="456" t="s">
        <v>202</v>
      </c>
      <c r="BJ22" s="455" t="str">
        <f>入力!$U32</f>
        <v/>
      </c>
      <c r="BK22" s="340">
        <v>0</v>
      </c>
      <c r="BL22" s="457" t="str">
        <f>入力!$V32</f>
        <v/>
      </c>
      <c r="BM22" s="456">
        <v>0</v>
      </c>
      <c r="BN22" s="455" t="str">
        <f>入力!$W32</f>
        <v/>
      </c>
      <c r="BO22" s="456">
        <v>0</v>
      </c>
      <c r="BP22" s="54" t="str">
        <f>入力!$X32</f>
        <v/>
      </c>
      <c r="BQ22" s="135"/>
    </row>
    <row r="23" spans="1:69" ht="11.25" customHeight="1" x14ac:dyDescent="0.2">
      <c r="A23" s="286" t="s">
        <v>4</v>
      </c>
      <c r="B23" s="287"/>
      <c r="C23" s="287"/>
      <c r="D23" s="287"/>
      <c r="E23" s="287"/>
      <c r="F23" s="287"/>
      <c r="G23" s="288"/>
      <c r="H23" s="286" t="s">
        <v>5</v>
      </c>
      <c r="I23" s="287"/>
      <c r="J23" s="287"/>
      <c r="K23" s="287"/>
      <c r="L23" s="287"/>
      <c r="M23" s="287"/>
      <c r="N23" s="287"/>
      <c r="O23" s="287"/>
      <c r="P23" s="287"/>
      <c r="Q23" s="287"/>
      <c r="R23" s="288"/>
      <c r="S23" s="287" t="s">
        <v>81</v>
      </c>
      <c r="T23" s="287"/>
      <c r="U23" s="287"/>
      <c r="V23" s="287"/>
      <c r="W23" s="287"/>
      <c r="X23" s="287"/>
      <c r="Y23" s="287"/>
      <c r="Z23" s="287"/>
      <c r="AA23" s="287"/>
      <c r="AB23" s="288"/>
      <c r="AD23" s="557" t="s">
        <v>58</v>
      </c>
      <c r="AE23" s="558"/>
      <c r="AF23" s="217"/>
      <c r="AG23" s="416" t="s">
        <v>80</v>
      </c>
      <c r="AH23" s="416"/>
      <c r="AI23" s="416"/>
      <c r="AJ23" s="416"/>
      <c r="AK23" s="416"/>
      <c r="AL23" s="416"/>
      <c r="AM23" s="416"/>
      <c r="AN23" s="416"/>
      <c r="AO23" s="416"/>
      <c r="AP23" s="416"/>
      <c r="AQ23" s="416"/>
      <c r="AR23" s="416"/>
      <c r="AS23" s="156"/>
      <c r="AT23" s="563">
        <v>2</v>
      </c>
      <c r="AU23" s="369"/>
      <c r="AV23" s="136" t="s">
        <v>68</v>
      </c>
      <c r="AW23" s="137"/>
      <c r="AX23" s="466" t="str">
        <f>入力!$O37</f>
        <v/>
      </c>
      <c r="AY23" s="464" t="s">
        <v>202</v>
      </c>
      <c r="AZ23" s="458" t="str">
        <f>入力!$P37</f>
        <v/>
      </c>
      <c r="BA23" s="459" t="s">
        <v>202</v>
      </c>
      <c r="BB23" s="462" t="str">
        <f>入力!$Q37</f>
        <v/>
      </c>
      <c r="BC23" s="459" t="s">
        <v>202</v>
      </c>
      <c r="BD23" s="462" t="str">
        <f>入力!$R37</f>
        <v/>
      </c>
      <c r="BE23" s="464" t="s">
        <v>202</v>
      </c>
      <c r="BF23" s="458" t="str">
        <f>入力!$S37</f>
        <v/>
      </c>
      <c r="BG23" s="459" t="s">
        <v>202</v>
      </c>
      <c r="BH23" s="462" t="str">
        <f>入力!$T37</f>
        <v/>
      </c>
      <c r="BI23" s="459" t="s">
        <v>202</v>
      </c>
      <c r="BJ23" s="462" t="str">
        <f>入力!$U37</f>
        <v/>
      </c>
      <c r="BK23" s="464">
        <v>0</v>
      </c>
      <c r="BL23" s="458" t="str">
        <f>入力!$V37</f>
        <v/>
      </c>
      <c r="BM23" s="459">
        <v>0</v>
      </c>
      <c r="BN23" s="462" t="str">
        <f>入力!$W37</f>
        <v/>
      </c>
      <c r="BO23" s="459">
        <v>0</v>
      </c>
      <c r="BP23" s="501" t="str">
        <f>入力!$X37</f>
        <v/>
      </c>
      <c r="BQ23" s="138"/>
    </row>
    <row r="24" spans="1:69" ht="11.25" customHeight="1" x14ac:dyDescent="0.2">
      <c r="A24" s="292"/>
      <c r="B24" s="293"/>
      <c r="C24" s="293"/>
      <c r="D24" s="293"/>
      <c r="E24" s="293"/>
      <c r="F24" s="293"/>
      <c r="G24" s="294"/>
      <c r="H24" s="292"/>
      <c r="I24" s="293"/>
      <c r="J24" s="293"/>
      <c r="K24" s="293"/>
      <c r="L24" s="293"/>
      <c r="M24" s="293"/>
      <c r="N24" s="293"/>
      <c r="O24" s="293"/>
      <c r="P24" s="293"/>
      <c r="Q24" s="293"/>
      <c r="R24" s="294"/>
      <c r="S24" s="293"/>
      <c r="T24" s="293"/>
      <c r="U24" s="293"/>
      <c r="V24" s="293"/>
      <c r="W24" s="293"/>
      <c r="X24" s="293"/>
      <c r="Y24" s="293"/>
      <c r="Z24" s="293"/>
      <c r="AA24" s="293"/>
      <c r="AB24" s="294"/>
      <c r="AD24" s="557"/>
      <c r="AE24" s="558"/>
      <c r="AF24" s="224"/>
      <c r="AG24" s="418"/>
      <c r="AH24" s="418"/>
      <c r="AI24" s="418"/>
      <c r="AJ24" s="418"/>
      <c r="AK24" s="418"/>
      <c r="AL24" s="418"/>
      <c r="AM24" s="418"/>
      <c r="AN24" s="418"/>
      <c r="AO24" s="418"/>
      <c r="AP24" s="418"/>
      <c r="AQ24" s="418"/>
      <c r="AR24" s="418"/>
      <c r="AS24" s="163"/>
      <c r="AT24" s="562"/>
      <c r="AU24" s="361"/>
      <c r="AV24" s="130"/>
      <c r="AW24" s="131"/>
      <c r="AX24" s="467">
        <v>0</v>
      </c>
      <c r="AY24" s="465" t="s">
        <v>202</v>
      </c>
      <c r="AZ24" s="460" t="s">
        <v>202</v>
      </c>
      <c r="BA24" s="461" t="s">
        <v>202</v>
      </c>
      <c r="BB24" s="463" t="s">
        <v>202</v>
      </c>
      <c r="BC24" s="461" t="s">
        <v>202</v>
      </c>
      <c r="BD24" s="463" t="s">
        <v>202</v>
      </c>
      <c r="BE24" s="465" t="s">
        <v>202</v>
      </c>
      <c r="BF24" s="460" t="s">
        <v>202</v>
      </c>
      <c r="BG24" s="461" t="s">
        <v>202</v>
      </c>
      <c r="BH24" s="463" t="s">
        <v>202</v>
      </c>
      <c r="BI24" s="461" t="s">
        <v>202</v>
      </c>
      <c r="BJ24" s="463" t="s">
        <v>202</v>
      </c>
      <c r="BK24" s="465">
        <v>0</v>
      </c>
      <c r="BL24" s="460" t="s">
        <v>202</v>
      </c>
      <c r="BM24" s="461">
        <v>0</v>
      </c>
      <c r="BN24" s="463" t="s">
        <v>202</v>
      </c>
      <c r="BO24" s="461">
        <v>0</v>
      </c>
      <c r="BP24" s="502" t="s">
        <v>202</v>
      </c>
      <c r="BQ24" s="139"/>
    </row>
    <row r="25" spans="1:69" ht="13.5" customHeight="1" x14ac:dyDescent="0.2">
      <c r="A25" s="298" t="s">
        <v>31</v>
      </c>
      <c r="B25" s="299"/>
      <c r="C25" s="299"/>
      <c r="D25" s="299"/>
      <c r="E25" s="299"/>
      <c r="F25" s="299"/>
      <c r="G25" s="300"/>
      <c r="H25" s="304">
        <v>11</v>
      </c>
      <c r="I25" s="140" t="s">
        <v>73</v>
      </c>
      <c r="J25" s="141" t="s">
        <v>8</v>
      </c>
      <c r="K25" s="142" t="s">
        <v>9</v>
      </c>
      <c r="L25" s="143" t="s">
        <v>6</v>
      </c>
      <c r="M25" s="141" t="s">
        <v>7</v>
      </c>
      <c r="N25" s="142" t="s">
        <v>10</v>
      </c>
      <c r="O25" s="143" t="s">
        <v>9</v>
      </c>
      <c r="P25" s="141" t="s">
        <v>6</v>
      </c>
      <c r="Q25" s="142" t="s">
        <v>7</v>
      </c>
      <c r="R25" s="143" t="s">
        <v>11</v>
      </c>
      <c r="S25" s="143" t="s">
        <v>69</v>
      </c>
      <c r="T25" s="141" t="s">
        <v>8</v>
      </c>
      <c r="U25" s="142" t="s">
        <v>9</v>
      </c>
      <c r="V25" s="143" t="s">
        <v>6</v>
      </c>
      <c r="W25" s="141" t="s">
        <v>7</v>
      </c>
      <c r="X25" s="142" t="s">
        <v>10</v>
      </c>
      <c r="Y25" s="143" t="s">
        <v>9</v>
      </c>
      <c r="Z25" s="141" t="s">
        <v>6</v>
      </c>
      <c r="AA25" s="142" t="s">
        <v>7</v>
      </c>
      <c r="AB25" s="143" t="s">
        <v>11</v>
      </c>
      <c r="AD25" s="557"/>
      <c r="AE25" s="558"/>
      <c r="AF25" s="223"/>
      <c r="AG25" s="447" t="s">
        <v>86</v>
      </c>
      <c r="AH25" s="447"/>
      <c r="AI25" s="447"/>
      <c r="AJ25" s="447"/>
      <c r="AK25" s="447"/>
      <c r="AL25" s="447"/>
      <c r="AM25" s="447"/>
      <c r="AN25" s="447"/>
      <c r="AO25" s="447"/>
      <c r="AP25" s="447"/>
      <c r="AQ25" s="447"/>
      <c r="AR25" s="447"/>
      <c r="AS25" s="165"/>
      <c r="AT25" s="561">
        <v>3</v>
      </c>
      <c r="AU25" s="359"/>
      <c r="AV25" s="144" t="s">
        <v>68</v>
      </c>
      <c r="AW25" s="57"/>
      <c r="AX25" s="503" t="str">
        <f>入力!$O38</f>
        <v/>
      </c>
      <c r="AY25" s="504" t="s">
        <v>202</v>
      </c>
      <c r="AZ25" s="507" t="str">
        <f>入力!$P38</f>
        <v/>
      </c>
      <c r="BA25" s="508" t="s">
        <v>202</v>
      </c>
      <c r="BB25" s="511" t="str">
        <f>入力!$Q38</f>
        <v/>
      </c>
      <c r="BC25" s="508" t="s">
        <v>202</v>
      </c>
      <c r="BD25" s="511" t="str">
        <f>入力!$R38</f>
        <v/>
      </c>
      <c r="BE25" s="504" t="s">
        <v>202</v>
      </c>
      <c r="BF25" s="507" t="str">
        <f>入力!$S38</f>
        <v/>
      </c>
      <c r="BG25" s="508" t="s">
        <v>202</v>
      </c>
      <c r="BH25" s="511" t="str">
        <f>入力!$T38</f>
        <v/>
      </c>
      <c r="BI25" s="508" t="s">
        <v>202</v>
      </c>
      <c r="BJ25" s="511" t="str">
        <f>入力!$U38</f>
        <v/>
      </c>
      <c r="BK25" s="504">
        <v>0</v>
      </c>
      <c r="BL25" s="507" t="str">
        <f>入力!$V38</f>
        <v/>
      </c>
      <c r="BM25" s="508">
        <v>0</v>
      </c>
      <c r="BN25" s="511" t="str">
        <f>入力!$W38</f>
        <v/>
      </c>
      <c r="BO25" s="508">
        <v>0</v>
      </c>
      <c r="BP25" s="513" t="str">
        <f>入力!$X38</f>
        <v/>
      </c>
      <c r="BQ25" s="145"/>
    </row>
    <row r="26" spans="1:69" ht="11.25" customHeight="1" x14ac:dyDescent="0.2">
      <c r="A26" s="301"/>
      <c r="B26" s="302"/>
      <c r="C26" s="302"/>
      <c r="D26" s="302"/>
      <c r="E26" s="302"/>
      <c r="F26" s="302"/>
      <c r="G26" s="303"/>
      <c r="H26" s="305"/>
      <c r="I26" s="310" t="str">
        <f>入力!$O$32</f>
        <v/>
      </c>
      <c r="J26" s="312" t="str">
        <f>入力!$P$32</f>
        <v/>
      </c>
      <c r="K26" s="314" t="str">
        <f>入力!$Q$32</f>
        <v/>
      </c>
      <c r="L26" s="310" t="str">
        <f>入力!$R$32</f>
        <v/>
      </c>
      <c r="M26" s="312" t="str">
        <f>入力!$S$32</f>
        <v/>
      </c>
      <c r="N26" s="314" t="str">
        <f>入力!$T$32</f>
        <v/>
      </c>
      <c r="O26" s="310" t="str">
        <f>入力!$U$32</f>
        <v/>
      </c>
      <c r="P26" s="312" t="str">
        <f>入力!$V$32</f>
        <v/>
      </c>
      <c r="Q26" s="314" t="str">
        <f>入力!$W$32</f>
        <v/>
      </c>
      <c r="R26" s="310" t="str">
        <f>入力!$X$32</f>
        <v/>
      </c>
      <c r="S26" s="310" t="str">
        <f>入力!$O$37</f>
        <v/>
      </c>
      <c r="T26" s="312" t="str">
        <f>入力!$P$37</f>
        <v/>
      </c>
      <c r="U26" s="314" t="str">
        <f>入力!$Q$37</f>
        <v/>
      </c>
      <c r="V26" s="310" t="str">
        <f>入力!$R$37</f>
        <v/>
      </c>
      <c r="W26" s="312" t="str">
        <f>入力!$S$37</f>
        <v/>
      </c>
      <c r="X26" s="314" t="str">
        <f>入力!$T$37</f>
        <v/>
      </c>
      <c r="Y26" s="310" t="str">
        <f>入力!$U$37</f>
        <v/>
      </c>
      <c r="Z26" s="312" t="str">
        <f>入力!$V$37</f>
        <v/>
      </c>
      <c r="AA26" s="314" t="str">
        <f>入力!$W$37</f>
        <v/>
      </c>
      <c r="AB26" s="310" t="str">
        <f>入力!$X$37</f>
        <v/>
      </c>
      <c r="AD26" s="557"/>
      <c r="AE26" s="558"/>
      <c r="AF26" s="224"/>
      <c r="AG26" s="418"/>
      <c r="AH26" s="418"/>
      <c r="AI26" s="418"/>
      <c r="AJ26" s="418"/>
      <c r="AK26" s="418"/>
      <c r="AL26" s="418"/>
      <c r="AM26" s="418"/>
      <c r="AN26" s="418"/>
      <c r="AO26" s="418"/>
      <c r="AP26" s="418"/>
      <c r="AQ26" s="418"/>
      <c r="AR26" s="418"/>
      <c r="AS26" s="163"/>
      <c r="AT26" s="562"/>
      <c r="AU26" s="361"/>
      <c r="AV26" s="130"/>
      <c r="AW26" s="131"/>
      <c r="AX26" s="505">
        <v>0</v>
      </c>
      <c r="AY26" s="506">
        <v>0</v>
      </c>
      <c r="AZ26" s="509">
        <v>0</v>
      </c>
      <c r="BA26" s="510">
        <v>0</v>
      </c>
      <c r="BB26" s="512">
        <v>0</v>
      </c>
      <c r="BC26" s="510">
        <v>0</v>
      </c>
      <c r="BD26" s="512">
        <v>0</v>
      </c>
      <c r="BE26" s="506">
        <v>0</v>
      </c>
      <c r="BF26" s="509">
        <v>0</v>
      </c>
      <c r="BG26" s="510">
        <v>0</v>
      </c>
      <c r="BH26" s="512">
        <v>0</v>
      </c>
      <c r="BI26" s="510">
        <v>0</v>
      </c>
      <c r="BJ26" s="512">
        <v>0</v>
      </c>
      <c r="BK26" s="506">
        <v>0</v>
      </c>
      <c r="BL26" s="509">
        <v>0</v>
      </c>
      <c r="BM26" s="510">
        <v>0</v>
      </c>
      <c r="BN26" s="512">
        <v>0</v>
      </c>
      <c r="BO26" s="510">
        <v>0</v>
      </c>
      <c r="BP26" s="514">
        <v>0</v>
      </c>
      <c r="BQ26" s="139"/>
    </row>
    <row r="27" spans="1:69" ht="11.25" customHeight="1" x14ac:dyDescent="0.2">
      <c r="A27" s="385"/>
      <c r="B27" s="386"/>
      <c r="C27" s="386"/>
      <c r="D27" s="386"/>
      <c r="E27" s="386"/>
      <c r="F27" s="386"/>
      <c r="G27" s="387"/>
      <c r="H27" s="379"/>
      <c r="I27" s="311"/>
      <c r="J27" s="313"/>
      <c r="K27" s="315"/>
      <c r="L27" s="311"/>
      <c r="M27" s="313"/>
      <c r="N27" s="315"/>
      <c r="O27" s="311"/>
      <c r="P27" s="313"/>
      <c r="Q27" s="315"/>
      <c r="R27" s="311"/>
      <c r="S27" s="311"/>
      <c r="T27" s="313"/>
      <c r="U27" s="315"/>
      <c r="V27" s="311"/>
      <c r="W27" s="313"/>
      <c r="X27" s="315"/>
      <c r="Y27" s="311"/>
      <c r="Z27" s="313"/>
      <c r="AA27" s="315"/>
      <c r="AB27" s="311"/>
      <c r="AD27" s="557"/>
      <c r="AE27" s="558"/>
      <c r="AF27" s="223"/>
      <c r="AG27" s="417" t="s">
        <v>59</v>
      </c>
      <c r="AH27" s="417"/>
      <c r="AI27" s="417"/>
      <c r="AJ27" s="417"/>
      <c r="AK27" s="417"/>
      <c r="AL27" s="417"/>
      <c r="AM27" s="417"/>
      <c r="AN27" s="417"/>
      <c r="AO27" s="417"/>
      <c r="AP27" s="417"/>
      <c r="AQ27" s="417"/>
      <c r="AR27" s="417"/>
      <c r="AS27" s="159"/>
      <c r="AT27" s="448">
        <v>4</v>
      </c>
      <c r="AU27" s="444"/>
      <c r="AV27" s="122" t="s">
        <v>68</v>
      </c>
      <c r="AW27" s="58"/>
      <c r="AX27" s="503" t="str">
        <f>入力!$O39</f>
        <v/>
      </c>
      <c r="AY27" s="504" t="s">
        <v>202</v>
      </c>
      <c r="AZ27" s="507" t="str">
        <f>入力!$P39</f>
        <v/>
      </c>
      <c r="BA27" s="508" t="s">
        <v>202</v>
      </c>
      <c r="BB27" s="511" t="str">
        <f>入力!$Q39</f>
        <v/>
      </c>
      <c r="BC27" s="508" t="s">
        <v>202</v>
      </c>
      <c r="BD27" s="511" t="str">
        <f>入力!$R39</f>
        <v/>
      </c>
      <c r="BE27" s="504" t="s">
        <v>202</v>
      </c>
      <c r="BF27" s="507" t="str">
        <f>入力!$S39</f>
        <v/>
      </c>
      <c r="BG27" s="508" t="s">
        <v>202</v>
      </c>
      <c r="BH27" s="511" t="str">
        <f>入力!$T39</f>
        <v/>
      </c>
      <c r="BI27" s="508" t="s">
        <v>202</v>
      </c>
      <c r="BJ27" s="511" t="str">
        <f>入力!$U39</f>
        <v/>
      </c>
      <c r="BK27" s="504">
        <v>0</v>
      </c>
      <c r="BL27" s="507" t="str">
        <f>入力!$V39</f>
        <v/>
      </c>
      <c r="BM27" s="508">
        <v>0</v>
      </c>
      <c r="BN27" s="511" t="str">
        <f>入力!$W39</f>
        <v/>
      </c>
      <c r="BO27" s="508">
        <v>0</v>
      </c>
      <c r="BP27" s="513" t="str">
        <f>入力!$X39</f>
        <v/>
      </c>
      <c r="BQ27" s="145"/>
    </row>
    <row r="28" spans="1:69" ht="11.25" customHeight="1" thickBot="1" x14ac:dyDescent="0.25">
      <c r="A28" s="497" t="s">
        <v>0</v>
      </c>
      <c r="B28" s="498"/>
      <c r="C28" s="370" t="s">
        <v>43</v>
      </c>
      <c r="D28" s="371"/>
      <c r="E28" s="371"/>
      <c r="F28" s="371"/>
      <c r="G28" s="372"/>
      <c r="H28" s="304">
        <v>12</v>
      </c>
      <c r="I28" s="146" t="s">
        <v>67</v>
      </c>
      <c r="J28" s="147"/>
      <c r="K28" s="148"/>
      <c r="L28" s="149"/>
      <c r="M28" s="147"/>
      <c r="N28" s="148"/>
      <c r="O28" s="149"/>
      <c r="P28" s="147"/>
      <c r="Q28" s="148"/>
      <c r="R28" s="150" t="s">
        <v>68</v>
      </c>
      <c r="S28" s="306"/>
      <c r="T28" s="306"/>
      <c r="U28" s="306"/>
      <c r="V28" s="306"/>
      <c r="W28" s="306"/>
      <c r="X28" s="306"/>
      <c r="Y28" s="306"/>
      <c r="Z28" s="306"/>
      <c r="AA28" s="306"/>
      <c r="AB28" s="307"/>
      <c r="AD28" s="557"/>
      <c r="AE28" s="558"/>
      <c r="AF28" s="218"/>
      <c r="AG28" s="564"/>
      <c r="AH28" s="564"/>
      <c r="AI28" s="564"/>
      <c r="AJ28" s="564"/>
      <c r="AK28" s="564"/>
      <c r="AL28" s="564"/>
      <c r="AM28" s="564"/>
      <c r="AN28" s="564"/>
      <c r="AO28" s="564"/>
      <c r="AP28" s="564"/>
      <c r="AQ28" s="564"/>
      <c r="AR28" s="564"/>
      <c r="AS28" s="203"/>
      <c r="AT28" s="553"/>
      <c r="AU28" s="446"/>
      <c r="AV28" s="151"/>
      <c r="AW28" s="152"/>
      <c r="AX28" s="520">
        <v>0</v>
      </c>
      <c r="AY28" s="517" t="s">
        <v>202</v>
      </c>
      <c r="AZ28" s="518" t="s">
        <v>202</v>
      </c>
      <c r="BA28" s="516" t="s">
        <v>202</v>
      </c>
      <c r="BB28" s="515" t="s">
        <v>202</v>
      </c>
      <c r="BC28" s="516" t="s">
        <v>202</v>
      </c>
      <c r="BD28" s="515" t="s">
        <v>202</v>
      </c>
      <c r="BE28" s="517" t="s">
        <v>202</v>
      </c>
      <c r="BF28" s="518" t="s">
        <v>202</v>
      </c>
      <c r="BG28" s="516" t="s">
        <v>202</v>
      </c>
      <c r="BH28" s="515" t="s">
        <v>202</v>
      </c>
      <c r="BI28" s="516" t="s">
        <v>202</v>
      </c>
      <c r="BJ28" s="515" t="s">
        <v>202</v>
      </c>
      <c r="BK28" s="517">
        <v>0</v>
      </c>
      <c r="BL28" s="518" t="s">
        <v>202</v>
      </c>
      <c r="BM28" s="516">
        <v>0</v>
      </c>
      <c r="BN28" s="515" t="s">
        <v>202</v>
      </c>
      <c r="BO28" s="516">
        <v>0</v>
      </c>
      <c r="BP28" s="519" t="s">
        <v>202</v>
      </c>
      <c r="BQ28" s="153"/>
    </row>
    <row r="29" spans="1:69" ht="11.25" customHeight="1" x14ac:dyDescent="0.15">
      <c r="A29" s="395"/>
      <c r="B29" s="396"/>
      <c r="C29" s="373"/>
      <c r="D29" s="374"/>
      <c r="E29" s="374"/>
      <c r="F29" s="374"/>
      <c r="G29" s="375"/>
      <c r="H29" s="305"/>
      <c r="I29" s="310" t="str">
        <f>入力!$O$33</f>
        <v/>
      </c>
      <c r="J29" s="312" t="str">
        <f>入力!$P$33</f>
        <v/>
      </c>
      <c r="K29" s="314" t="str">
        <f>入力!$Q$33</f>
        <v/>
      </c>
      <c r="L29" s="310" t="str">
        <f>入力!$R$33</f>
        <v/>
      </c>
      <c r="M29" s="312" t="str">
        <f>入力!$S$33</f>
        <v/>
      </c>
      <c r="N29" s="314" t="str">
        <f>入力!$T$33</f>
        <v/>
      </c>
      <c r="O29" s="310" t="str">
        <f>入力!$U$33</f>
        <v/>
      </c>
      <c r="P29" s="312" t="str">
        <f>入力!$V$33</f>
        <v/>
      </c>
      <c r="Q29" s="314" t="str">
        <f>入力!$W$33</f>
        <v/>
      </c>
      <c r="R29" s="310" t="str">
        <f>入力!$X$33</f>
        <v/>
      </c>
      <c r="S29" s="308"/>
      <c r="T29" s="308"/>
      <c r="U29" s="308"/>
      <c r="V29" s="308"/>
      <c r="W29" s="308"/>
      <c r="X29" s="308"/>
      <c r="Y29" s="308"/>
      <c r="Z29" s="308"/>
      <c r="AA29" s="308"/>
      <c r="AB29" s="309"/>
      <c r="AD29" s="289" t="s">
        <v>92</v>
      </c>
      <c r="AE29" s="290"/>
      <c r="AF29" s="290"/>
      <c r="AG29" s="290"/>
      <c r="AH29" s="290"/>
      <c r="AI29" s="290"/>
      <c r="AJ29" s="290"/>
      <c r="AK29" s="290"/>
      <c r="AL29" s="290"/>
      <c r="AM29" s="290"/>
      <c r="AN29" s="290"/>
      <c r="AO29" s="290"/>
      <c r="AP29" s="290"/>
      <c r="AQ29" s="290"/>
      <c r="AR29" s="290"/>
      <c r="AS29" s="290"/>
      <c r="AT29" s="290"/>
      <c r="AU29" s="290"/>
      <c r="AV29" s="155"/>
      <c r="AW29" s="155"/>
      <c r="AX29" s="155"/>
      <c r="AY29" s="155"/>
      <c r="AZ29" s="155"/>
      <c r="BA29" s="155"/>
      <c r="BB29" s="155"/>
      <c r="BC29" s="155"/>
      <c r="BD29" s="155"/>
      <c r="BE29" s="155"/>
      <c r="BF29" s="274" t="s">
        <v>76</v>
      </c>
      <c r="BG29" s="64" t="s">
        <v>67</v>
      </c>
      <c r="BH29" s="58"/>
      <c r="BI29" s="58"/>
      <c r="BJ29" s="58"/>
      <c r="BK29" s="58"/>
      <c r="BL29" s="58"/>
      <c r="BM29" s="58"/>
      <c r="BN29" s="58"/>
      <c r="BO29" s="58"/>
      <c r="BP29" s="58"/>
      <c r="BQ29" s="157" t="s">
        <v>67</v>
      </c>
    </row>
    <row r="30" spans="1:69" ht="11.25" customHeight="1" x14ac:dyDescent="0.2">
      <c r="A30" s="395"/>
      <c r="B30" s="396"/>
      <c r="C30" s="376"/>
      <c r="D30" s="377"/>
      <c r="E30" s="377"/>
      <c r="F30" s="377"/>
      <c r="G30" s="378"/>
      <c r="H30" s="379"/>
      <c r="I30" s="311"/>
      <c r="J30" s="313"/>
      <c r="K30" s="315"/>
      <c r="L30" s="311"/>
      <c r="M30" s="313"/>
      <c r="N30" s="315"/>
      <c r="O30" s="311"/>
      <c r="P30" s="313"/>
      <c r="Q30" s="315"/>
      <c r="R30" s="311"/>
      <c r="S30" s="493"/>
      <c r="T30" s="493"/>
      <c r="U30" s="493"/>
      <c r="V30" s="493"/>
      <c r="W30" s="493"/>
      <c r="X30" s="493"/>
      <c r="Y30" s="493"/>
      <c r="Z30" s="493"/>
      <c r="AA30" s="493"/>
      <c r="AB30" s="494"/>
      <c r="AD30" s="289"/>
      <c r="AE30" s="290"/>
      <c r="AF30" s="290"/>
      <c r="AG30" s="290"/>
      <c r="AH30" s="290"/>
      <c r="AI30" s="290"/>
      <c r="AJ30" s="290"/>
      <c r="AK30" s="290"/>
      <c r="AL30" s="290"/>
      <c r="AM30" s="290"/>
      <c r="AN30" s="290"/>
      <c r="AO30" s="290"/>
      <c r="AP30" s="290"/>
      <c r="AQ30" s="290"/>
      <c r="AR30" s="290"/>
      <c r="AS30" s="290"/>
      <c r="AT30" s="290"/>
      <c r="AU30" s="290"/>
      <c r="AV30" s="84"/>
      <c r="AW30" s="84"/>
      <c r="AX30" s="84"/>
      <c r="AY30" s="84"/>
      <c r="AZ30" s="84"/>
      <c r="BA30" s="84"/>
      <c r="BB30" s="84"/>
      <c r="BC30" s="84"/>
      <c r="BD30" s="84"/>
      <c r="BE30" s="84"/>
      <c r="BF30" s="275"/>
      <c r="BG30" s="84"/>
      <c r="BH30" s="61"/>
      <c r="BI30" s="57"/>
      <c r="BJ30" s="57"/>
      <c r="BK30" s="57"/>
      <c r="BL30" s="57"/>
      <c r="BM30" s="57"/>
      <c r="BN30" s="57"/>
      <c r="BO30" s="57"/>
      <c r="BP30" s="62"/>
      <c r="BQ30" s="60"/>
    </row>
    <row r="31" spans="1:69" ht="11.25" customHeight="1" x14ac:dyDescent="0.2">
      <c r="A31" s="395"/>
      <c r="B31" s="396"/>
      <c r="C31" s="298" t="s">
        <v>3</v>
      </c>
      <c r="D31" s="299"/>
      <c r="E31" s="299"/>
      <c r="F31" s="299"/>
      <c r="G31" s="300"/>
      <c r="H31" s="304">
        <v>13</v>
      </c>
      <c r="I31" s="160" t="s">
        <v>67</v>
      </c>
      <c r="J31" s="147"/>
      <c r="K31" s="148"/>
      <c r="L31" s="149"/>
      <c r="M31" s="147"/>
      <c r="N31" s="148"/>
      <c r="O31" s="149"/>
      <c r="P31" s="147"/>
      <c r="Q31" s="148"/>
      <c r="R31" s="150" t="s">
        <v>67</v>
      </c>
      <c r="S31" s="306"/>
      <c r="T31" s="306"/>
      <c r="U31" s="306"/>
      <c r="V31" s="306"/>
      <c r="W31" s="306"/>
      <c r="X31" s="306"/>
      <c r="Y31" s="306"/>
      <c r="Z31" s="306"/>
      <c r="AA31" s="306"/>
      <c r="AB31" s="307"/>
      <c r="AD31" s="289"/>
      <c r="AE31" s="290"/>
      <c r="AF31" s="290"/>
      <c r="AG31" s="290"/>
      <c r="AH31" s="290"/>
      <c r="AI31" s="290"/>
      <c r="AJ31" s="290"/>
      <c r="AK31" s="290"/>
      <c r="AL31" s="290"/>
      <c r="AM31" s="290"/>
      <c r="AN31" s="290"/>
      <c r="AO31" s="290"/>
      <c r="AP31" s="290"/>
      <c r="AQ31" s="290"/>
      <c r="AR31" s="290"/>
      <c r="AS31" s="290"/>
      <c r="AT31" s="290"/>
      <c r="AU31" s="290"/>
      <c r="AV31" s="84"/>
      <c r="AW31" s="84"/>
      <c r="AX31" s="84"/>
      <c r="AY31" s="84"/>
      <c r="AZ31" s="84"/>
      <c r="BA31" s="84"/>
      <c r="BB31" s="84"/>
      <c r="BC31" s="84"/>
      <c r="BD31" s="84"/>
      <c r="BE31" s="84"/>
      <c r="BF31" s="275"/>
      <c r="BG31" s="84"/>
      <c r="BH31" s="66"/>
      <c r="BI31" s="58"/>
      <c r="BJ31" s="58"/>
      <c r="BK31" s="58"/>
      <c r="BL31" s="58"/>
      <c r="BM31" s="58"/>
      <c r="BN31" s="58"/>
      <c r="BO31" s="58"/>
      <c r="BP31" s="60"/>
      <c r="BQ31" s="60"/>
    </row>
    <row r="32" spans="1:69" ht="11.25" customHeight="1" x14ac:dyDescent="0.2">
      <c r="A32" s="395"/>
      <c r="B32" s="396"/>
      <c r="C32" s="301"/>
      <c r="D32" s="302"/>
      <c r="E32" s="302"/>
      <c r="F32" s="302"/>
      <c r="G32" s="303"/>
      <c r="H32" s="305"/>
      <c r="I32" s="310" t="str">
        <f>入力!$O$34</f>
        <v/>
      </c>
      <c r="J32" s="312" t="str">
        <f>入力!$P$34</f>
        <v/>
      </c>
      <c r="K32" s="314" t="str">
        <f>入力!$Q$34</f>
        <v/>
      </c>
      <c r="L32" s="310" t="str">
        <f>入力!$R$34</f>
        <v/>
      </c>
      <c r="M32" s="312" t="str">
        <f>入力!$S$34</f>
        <v/>
      </c>
      <c r="N32" s="314" t="str">
        <f>入力!$T$34</f>
        <v/>
      </c>
      <c r="O32" s="310" t="str">
        <f>入力!$U$34</f>
        <v/>
      </c>
      <c r="P32" s="312" t="str">
        <f>入力!$V$34</f>
        <v/>
      </c>
      <c r="Q32" s="314" t="str">
        <f>入力!$W$34</f>
        <v/>
      </c>
      <c r="R32" s="310" t="str">
        <f>入力!$X$34</f>
        <v/>
      </c>
      <c r="S32" s="308"/>
      <c r="T32" s="308"/>
      <c r="U32" s="308"/>
      <c r="V32" s="308"/>
      <c r="W32" s="308"/>
      <c r="X32" s="308"/>
      <c r="Y32" s="308"/>
      <c r="Z32" s="308"/>
      <c r="AA32" s="308"/>
      <c r="AB32" s="309"/>
      <c r="AD32" s="582"/>
      <c r="AE32" s="583"/>
      <c r="AF32" s="583"/>
      <c r="AG32" s="583"/>
      <c r="AH32" s="583"/>
      <c r="AI32" s="583"/>
      <c r="AJ32" s="583"/>
      <c r="AK32" s="583"/>
      <c r="AL32" s="583"/>
      <c r="AM32" s="583"/>
      <c r="AN32" s="290"/>
      <c r="AO32" s="290"/>
      <c r="AP32" s="290"/>
      <c r="AQ32" s="290"/>
      <c r="AR32" s="290"/>
      <c r="AS32" s="290"/>
      <c r="AT32" s="290"/>
      <c r="AU32" s="290"/>
      <c r="AV32" s="84"/>
      <c r="AW32" s="84"/>
      <c r="AX32" s="84"/>
      <c r="AY32" s="84"/>
      <c r="AZ32" s="84"/>
      <c r="BA32" s="84"/>
      <c r="BB32" s="84"/>
      <c r="BC32" s="84"/>
      <c r="BD32" s="84"/>
      <c r="BE32" s="84"/>
      <c r="BF32" s="275"/>
      <c r="BG32" s="84"/>
      <c r="BH32" s="66"/>
      <c r="BI32" s="58"/>
      <c r="BJ32" s="58"/>
      <c r="BK32" s="58"/>
      <c r="BL32" s="58"/>
      <c r="BM32" s="58"/>
      <c r="BN32" s="58"/>
      <c r="BO32" s="58"/>
      <c r="BP32" s="60"/>
      <c r="BQ32" s="60"/>
    </row>
    <row r="33" spans="1:69" ht="11.25" customHeight="1" thickBot="1" x14ac:dyDescent="0.25">
      <c r="A33" s="395"/>
      <c r="B33" s="396"/>
      <c r="C33" s="301"/>
      <c r="D33" s="302"/>
      <c r="E33" s="302"/>
      <c r="F33" s="302"/>
      <c r="G33" s="303"/>
      <c r="H33" s="305"/>
      <c r="I33" s="311"/>
      <c r="J33" s="313"/>
      <c r="K33" s="315"/>
      <c r="L33" s="311"/>
      <c r="M33" s="313"/>
      <c r="N33" s="315"/>
      <c r="O33" s="311"/>
      <c r="P33" s="313"/>
      <c r="Q33" s="315"/>
      <c r="R33" s="311"/>
      <c r="S33" s="308"/>
      <c r="T33" s="308"/>
      <c r="U33" s="308"/>
      <c r="V33" s="308"/>
      <c r="W33" s="308"/>
      <c r="X33" s="308"/>
      <c r="Y33" s="308"/>
      <c r="Z33" s="308"/>
      <c r="AA33" s="308"/>
      <c r="AB33" s="309"/>
      <c r="AD33" s="289"/>
      <c r="AE33" s="290"/>
      <c r="AF33" s="290"/>
      <c r="AG33" s="290"/>
      <c r="AH33" s="290"/>
      <c r="AI33" s="290"/>
      <c r="AJ33" s="290"/>
      <c r="AK33" s="290"/>
      <c r="AL33" s="290"/>
      <c r="AM33" s="290"/>
      <c r="AN33" s="290"/>
      <c r="AO33" s="290"/>
      <c r="AP33" s="290"/>
      <c r="AQ33" s="290"/>
      <c r="AR33" s="290"/>
      <c r="AS33" s="290"/>
      <c r="AT33" s="290"/>
      <c r="AU33" s="290"/>
      <c r="AV33" s="84"/>
      <c r="AW33" s="84"/>
      <c r="AX33" s="84"/>
      <c r="AY33" s="84"/>
      <c r="AZ33" s="84"/>
      <c r="BA33" s="84"/>
      <c r="BB33" s="84"/>
      <c r="BC33" s="84"/>
      <c r="BD33" s="84"/>
      <c r="BE33" s="84"/>
      <c r="BF33" s="275"/>
      <c r="BG33" s="84"/>
      <c r="BH33" s="66"/>
      <c r="BI33" s="58"/>
      <c r="BJ33" s="58"/>
      <c r="BK33" s="58"/>
      <c r="BL33" s="58"/>
      <c r="BM33" s="58"/>
      <c r="BN33" s="58"/>
      <c r="BO33" s="58"/>
      <c r="BP33" s="60"/>
      <c r="BQ33" s="60"/>
    </row>
    <row r="34" spans="1:69" ht="11.25" customHeight="1" x14ac:dyDescent="0.2">
      <c r="A34" s="388" t="s">
        <v>1</v>
      </c>
      <c r="B34" s="389"/>
      <c r="C34" s="389"/>
      <c r="D34" s="389"/>
      <c r="E34" s="389"/>
      <c r="F34" s="389"/>
      <c r="G34" s="390"/>
      <c r="H34" s="412">
        <v>14</v>
      </c>
      <c r="I34" s="166" t="s">
        <v>67</v>
      </c>
      <c r="J34" s="167"/>
      <c r="K34" s="168"/>
      <c r="L34" s="169"/>
      <c r="M34" s="167"/>
      <c r="N34" s="168"/>
      <c r="O34" s="169"/>
      <c r="P34" s="167"/>
      <c r="Q34" s="168"/>
      <c r="R34" s="170" t="s">
        <v>67</v>
      </c>
      <c r="S34" s="170" t="s">
        <v>67</v>
      </c>
      <c r="T34" s="171"/>
      <c r="U34" s="172"/>
      <c r="V34" s="170"/>
      <c r="W34" s="171"/>
      <c r="X34" s="172"/>
      <c r="Y34" s="170"/>
      <c r="Z34" s="171"/>
      <c r="AA34" s="172"/>
      <c r="AB34" s="173" t="s">
        <v>67</v>
      </c>
      <c r="AD34" s="289"/>
      <c r="AE34" s="290"/>
      <c r="AF34" s="290"/>
      <c r="AG34" s="290"/>
      <c r="AH34" s="290"/>
      <c r="AI34" s="290"/>
      <c r="AJ34" s="290"/>
      <c r="AK34" s="290"/>
      <c r="AL34" s="290"/>
      <c r="AM34" s="290"/>
      <c r="AN34" s="290"/>
      <c r="AO34" s="290"/>
      <c r="AP34" s="290"/>
      <c r="AQ34" s="290"/>
      <c r="AR34" s="290"/>
      <c r="AS34" s="290"/>
      <c r="AT34" s="290"/>
      <c r="AU34" s="290"/>
      <c r="AV34" s="84"/>
      <c r="AW34" s="84"/>
      <c r="AX34" s="84"/>
      <c r="AY34" s="84"/>
      <c r="AZ34" s="84"/>
      <c r="BA34" s="84"/>
      <c r="BB34" s="84"/>
      <c r="BC34" s="84"/>
      <c r="BD34" s="84"/>
      <c r="BE34" s="84"/>
      <c r="BF34" s="275"/>
      <c r="BG34" s="84"/>
      <c r="BH34" s="66"/>
      <c r="BI34" s="58"/>
      <c r="BJ34" s="58"/>
      <c r="BK34" s="58"/>
      <c r="BL34" s="58"/>
      <c r="BM34" s="58"/>
      <c r="BN34" s="58"/>
      <c r="BO34" s="58"/>
      <c r="BP34" s="60"/>
      <c r="BQ34" s="60"/>
    </row>
    <row r="35" spans="1:69" ht="11.25" customHeight="1" x14ac:dyDescent="0.2">
      <c r="A35" s="391"/>
      <c r="B35" s="302"/>
      <c r="C35" s="302"/>
      <c r="D35" s="302"/>
      <c r="E35" s="302"/>
      <c r="F35" s="302"/>
      <c r="G35" s="303"/>
      <c r="H35" s="305"/>
      <c r="I35" s="310" t="str">
        <f>入力!$O$35</f>
        <v/>
      </c>
      <c r="J35" s="312" t="str">
        <f>入力!$P$35</f>
        <v/>
      </c>
      <c r="K35" s="314" t="str">
        <f>入力!$Q$35</f>
        <v/>
      </c>
      <c r="L35" s="310" t="str">
        <f>入力!$R$35</f>
        <v/>
      </c>
      <c r="M35" s="312" t="str">
        <f>入力!$S$35</f>
        <v/>
      </c>
      <c r="N35" s="314" t="str">
        <f>入力!$T$35</f>
        <v/>
      </c>
      <c r="O35" s="310" t="str">
        <f>入力!$U$35</f>
        <v/>
      </c>
      <c r="P35" s="312" t="str">
        <f>入力!$V$35</f>
        <v/>
      </c>
      <c r="Q35" s="314" t="str">
        <f>入力!$W$35</f>
        <v/>
      </c>
      <c r="R35" s="310" t="str">
        <f>入力!$X$35</f>
        <v/>
      </c>
      <c r="S35" s="310" t="str">
        <f>入力!$O$37</f>
        <v/>
      </c>
      <c r="T35" s="312" t="str">
        <f>入力!$P$37</f>
        <v/>
      </c>
      <c r="U35" s="314" t="str">
        <f>入力!$Q$37</f>
        <v/>
      </c>
      <c r="V35" s="310" t="str">
        <f>入力!$R$37</f>
        <v/>
      </c>
      <c r="W35" s="312" t="str">
        <f>入力!$S$37</f>
        <v/>
      </c>
      <c r="X35" s="314" t="str">
        <f>入力!$T$37</f>
        <v/>
      </c>
      <c r="Y35" s="310" t="str">
        <f>入力!$U$37</f>
        <v/>
      </c>
      <c r="Z35" s="312" t="str">
        <f>入力!$V$37</f>
        <v/>
      </c>
      <c r="AA35" s="314" t="str">
        <f>入力!$W$37</f>
        <v/>
      </c>
      <c r="AB35" s="499" t="str">
        <f>入力!$X$37</f>
        <v/>
      </c>
      <c r="AD35" s="582"/>
      <c r="AE35" s="583"/>
      <c r="AF35" s="583"/>
      <c r="AG35" s="583"/>
      <c r="AH35" s="583"/>
      <c r="AI35" s="583"/>
      <c r="AJ35" s="583"/>
      <c r="AK35" s="583"/>
      <c r="AL35" s="583"/>
      <c r="AM35" s="583"/>
      <c r="AN35" s="290"/>
      <c r="AO35" s="290"/>
      <c r="AP35" s="290"/>
      <c r="AQ35" s="290"/>
      <c r="AR35" s="290"/>
      <c r="AS35" s="290"/>
      <c r="AT35" s="290"/>
      <c r="AU35" s="290"/>
      <c r="AV35" s="211"/>
      <c r="AW35" s="212"/>
      <c r="AX35" s="212"/>
      <c r="AY35" s="212"/>
      <c r="AZ35" s="212"/>
      <c r="BA35" s="212"/>
      <c r="BB35" s="212"/>
      <c r="BC35" s="212"/>
      <c r="BD35" s="212"/>
      <c r="BE35" s="212"/>
      <c r="BF35" s="275"/>
      <c r="BG35" s="84"/>
      <c r="BH35" s="66"/>
      <c r="BI35" s="58"/>
      <c r="BJ35" s="58"/>
      <c r="BK35" s="58"/>
      <c r="BL35" s="58"/>
      <c r="BM35" s="58"/>
      <c r="BN35" s="58"/>
      <c r="BO35" s="58"/>
      <c r="BP35" s="60"/>
      <c r="BQ35" s="60"/>
    </row>
    <row r="36" spans="1:69" ht="11.25" customHeight="1" thickBot="1" x14ac:dyDescent="0.25">
      <c r="A36" s="392"/>
      <c r="B36" s="393"/>
      <c r="C36" s="393"/>
      <c r="D36" s="393"/>
      <c r="E36" s="393"/>
      <c r="F36" s="393"/>
      <c r="G36" s="394"/>
      <c r="H36" s="413"/>
      <c r="I36" s="316"/>
      <c r="J36" s="317"/>
      <c r="K36" s="318"/>
      <c r="L36" s="316"/>
      <c r="M36" s="317"/>
      <c r="N36" s="318"/>
      <c r="O36" s="316"/>
      <c r="P36" s="317"/>
      <c r="Q36" s="318"/>
      <c r="R36" s="316"/>
      <c r="S36" s="316"/>
      <c r="T36" s="317"/>
      <c r="U36" s="318"/>
      <c r="V36" s="316"/>
      <c r="W36" s="317"/>
      <c r="X36" s="318"/>
      <c r="Y36" s="316"/>
      <c r="Z36" s="317"/>
      <c r="AA36" s="318"/>
      <c r="AB36" s="500"/>
      <c r="AD36" s="289"/>
      <c r="AE36" s="290"/>
      <c r="AF36" s="290"/>
      <c r="AG36" s="290"/>
      <c r="AH36" s="290"/>
      <c r="AI36" s="290"/>
      <c r="AJ36" s="290"/>
      <c r="AK36" s="290"/>
      <c r="AL36" s="290"/>
      <c r="AM36" s="290"/>
      <c r="AN36" s="290"/>
      <c r="AO36" s="290"/>
      <c r="AP36" s="290"/>
      <c r="AQ36" s="290"/>
      <c r="AR36" s="290"/>
      <c r="AS36" s="290"/>
      <c r="AT36" s="290"/>
      <c r="AU36" s="290"/>
      <c r="AV36" s="212"/>
      <c r="AW36" s="212"/>
      <c r="AX36" s="212"/>
      <c r="AY36" s="212"/>
      <c r="AZ36" s="212"/>
      <c r="BA36" s="212"/>
      <c r="BB36" s="212"/>
      <c r="BC36" s="212"/>
      <c r="BD36" s="212"/>
      <c r="BE36" s="212"/>
      <c r="BF36" s="275"/>
      <c r="BG36" s="84"/>
      <c r="BH36" s="66"/>
      <c r="BI36" s="58"/>
      <c r="BJ36" s="58"/>
      <c r="BK36" s="58"/>
      <c r="BL36" s="58"/>
      <c r="BM36" s="58"/>
      <c r="BN36" s="58"/>
      <c r="BO36" s="58"/>
      <c r="BP36" s="60"/>
      <c r="BQ36" s="60"/>
    </row>
    <row r="37" spans="1:69" ht="11.25" customHeight="1" x14ac:dyDescent="0.2">
      <c r="A37" s="395" t="s">
        <v>29</v>
      </c>
      <c r="B37" s="396"/>
      <c r="C37" s="523" t="str">
        <f>T(入力!X41)</f>
        <v/>
      </c>
      <c r="D37" s="524"/>
      <c r="E37" s="524"/>
      <c r="F37" s="524"/>
      <c r="G37" s="524"/>
      <c r="H37" s="524"/>
      <c r="I37" s="524"/>
      <c r="J37" s="524"/>
      <c r="K37" s="524"/>
      <c r="L37" s="524"/>
      <c r="M37" s="524"/>
      <c r="N37" s="524"/>
      <c r="O37" s="524"/>
      <c r="P37" s="524"/>
      <c r="Q37" s="524"/>
      <c r="R37" s="524"/>
      <c r="S37" s="524"/>
      <c r="T37" s="77"/>
      <c r="U37" s="77"/>
      <c r="V37" s="77"/>
      <c r="W37" s="77"/>
      <c r="X37" s="77"/>
      <c r="Y37" s="77"/>
      <c r="Z37" s="77"/>
      <c r="AA37" s="77"/>
      <c r="AB37" s="174"/>
      <c r="AD37" s="289"/>
      <c r="AE37" s="290"/>
      <c r="AF37" s="290"/>
      <c r="AG37" s="290"/>
      <c r="AH37" s="290"/>
      <c r="AI37" s="290"/>
      <c r="AJ37" s="290"/>
      <c r="AK37" s="290"/>
      <c r="AL37" s="290"/>
      <c r="AM37" s="290"/>
      <c r="AN37" s="290"/>
      <c r="AO37" s="290"/>
      <c r="AP37" s="290"/>
      <c r="AQ37" s="290"/>
      <c r="AR37" s="290"/>
      <c r="AS37" s="290"/>
      <c r="AT37" s="290"/>
      <c r="AU37" s="290"/>
      <c r="AV37" s="212"/>
      <c r="AW37" s="212"/>
      <c r="AX37" s="212"/>
      <c r="AY37" s="212"/>
      <c r="AZ37" s="212"/>
      <c r="BA37" s="212"/>
      <c r="BB37" s="212"/>
      <c r="BC37" s="212"/>
      <c r="BD37" s="212"/>
      <c r="BE37" s="212"/>
      <c r="BF37" s="275"/>
      <c r="BG37" s="84"/>
      <c r="BH37" s="66"/>
      <c r="BI37" s="58"/>
      <c r="BJ37" s="58"/>
      <c r="BK37" s="58"/>
      <c r="BL37" s="58"/>
      <c r="BM37" s="58"/>
      <c r="BN37" s="58"/>
      <c r="BO37" s="58"/>
      <c r="BP37" s="60"/>
      <c r="BQ37" s="60"/>
    </row>
    <row r="38" spans="1:69" ht="54" customHeight="1" thickBot="1" x14ac:dyDescent="0.2">
      <c r="A38" s="395"/>
      <c r="B38" s="396"/>
      <c r="C38" s="525"/>
      <c r="D38" s="333"/>
      <c r="E38" s="333"/>
      <c r="F38" s="333"/>
      <c r="G38" s="333"/>
      <c r="H38" s="333"/>
      <c r="I38" s="333"/>
      <c r="J38" s="333"/>
      <c r="K38" s="333"/>
      <c r="L38" s="333"/>
      <c r="M38" s="333"/>
      <c r="N38" s="333"/>
      <c r="O38" s="333"/>
      <c r="P38" s="333"/>
      <c r="Q38" s="333"/>
      <c r="R38" s="333"/>
      <c r="S38" s="333"/>
      <c r="T38" s="175" t="s">
        <v>67</v>
      </c>
      <c r="U38" s="175" t="s">
        <v>67</v>
      </c>
      <c r="V38" s="175" t="s">
        <v>67</v>
      </c>
      <c r="W38" s="175" t="s">
        <v>67</v>
      </c>
      <c r="X38" s="175"/>
      <c r="Y38" s="175"/>
      <c r="Z38" s="175"/>
      <c r="AA38" s="175"/>
      <c r="AB38" s="176" t="s">
        <v>67</v>
      </c>
      <c r="AD38" s="66"/>
      <c r="AE38" s="214"/>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58"/>
      <c r="BB38" s="58"/>
      <c r="BC38" s="58"/>
      <c r="BD38" s="58"/>
      <c r="BE38" s="84"/>
      <c r="BF38" s="275"/>
      <c r="BG38" s="84"/>
      <c r="BH38" s="66"/>
      <c r="BI38" s="58"/>
      <c r="BJ38" s="58"/>
      <c r="BK38" s="58"/>
      <c r="BL38" s="58"/>
      <c r="BM38" s="58"/>
      <c r="BN38" s="58"/>
      <c r="BO38" s="58"/>
      <c r="BP38" s="60"/>
      <c r="BQ38" s="60"/>
    </row>
    <row r="39" spans="1:69" ht="14.25" customHeight="1" x14ac:dyDescent="0.2">
      <c r="A39" s="395"/>
      <c r="B39" s="396"/>
      <c r="C39" s="525"/>
      <c r="D39" s="333"/>
      <c r="E39" s="333"/>
      <c r="F39" s="333"/>
      <c r="G39" s="333"/>
      <c r="H39" s="333"/>
      <c r="I39" s="333"/>
      <c r="J39" s="333"/>
      <c r="K39" s="333"/>
      <c r="L39" s="333"/>
      <c r="M39" s="333"/>
      <c r="N39" s="333"/>
      <c r="O39" s="333"/>
      <c r="P39" s="333"/>
      <c r="Q39" s="333"/>
      <c r="R39" s="333"/>
      <c r="S39" s="333"/>
      <c r="T39" s="380">
        <v>5</v>
      </c>
      <c r="U39" s="402">
        <v>3</v>
      </c>
      <c r="V39" s="404">
        <v>1</v>
      </c>
      <c r="W39" s="406"/>
      <c r="X39" s="407"/>
      <c r="Y39" s="407"/>
      <c r="Z39" s="407"/>
      <c r="AA39" s="407"/>
      <c r="AB39" s="408"/>
      <c r="AD39" s="66"/>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58"/>
      <c r="BB39" s="58"/>
      <c r="BC39" s="58"/>
      <c r="BD39" s="58"/>
      <c r="BE39" s="84"/>
      <c r="BF39" s="275"/>
      <c r="BG39" s="84"/>
      <c r="BH39" s="130"/>
      <c r="BI39" s="131"/>
      <c r="BJ39" s="131"/>
      <c r="BK39" s="131"/>
      <c r="BL39" s="131"/>
      <c r="BM39" s="131"/>
      <c r="BN39" s="131"/>
      <c r="BO39" s="131"/>
      <c r="BP39" s="132"/>
      <c r="BQ39" s="60"/>
    </row>
    <row r="40" spans="1:69" ht="14.25" customHeight="1" thickBot="1" x14ac:dyDescent="0.25">
      <c r="A40" s="397"/>
      <c r="B40" s="398"/>
      <c r="C40" s="526"/>
      <c r="D40" s="527"/>
      <c r="E40" s="527"/>
      <c r="F40" s="527"/>
      <c r="G40" s="527"/>
      <c r="H40" s="527"/>
      <c r="I40" s="527"/>
      <c r="J40" s="527"/>
      <c r="K40" s="527"/>
      <c r="L40" s="527"/>
      <c r="M40" s="527"/>
      <c r="N40" s="527"/>
      <c r="O40" s="527"/>
      <c r="P40" s="527"/>
      <c r="Q40" s="527"/>
      <c r="R40" s="527"/>
      <c r="S40" s="527"/>
      <c r="T40" s="381"/>
      <c r="U40" s="403"/>
      <c r="V40" s="405"/>
      <c r="W40" s="409"/>
      <c r="X40" s="410"/>
      <c r="Y40" s="410"/>
      <c r="Z40" s="410"/>
      <c r="AA40" s="410"/>
      <c r="AB40" s="411"/>
      <c r="AD40" s="130"/>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245" t="s">
        <v>34</v>
      </c>
      <c r="BB40" s="245"/>
      <c r="BC40" s="245"/>
      <c r="BD40" s="245"/>
      <c r="BE40" s="245"/>
      <c r="BF40" s="276"/>
      <c r="BG40" s="162"/>
      <c r="BH40" s="131"/>
      <c r="BI40" s="131"/>
      <c r="BJ40" s="131"/>
      <c r="BK40" s="131"/>
      <c r="BL40" s="131"/>
      <c r="BM40" s="131"/>
      <c r="BN40" s="131"/>
      <c r="BO40" s="131"/>
      <c r="BP40" s="131"/>
      <c r="BQ40" s="132"/>
    </row>
  </sheetData>
  <sheetProtection password="B7B0" sheet="1" objects="1" scenarios="1" selectLockedCells="1" selectUnlockedCells="1"/>
  <mergeCells count="211">
    <mergeCell ref="BP16:BP17"/>
    <mergeCell ref="BQ16:BQ17"/>
    <mergeCell ref="AG10:AG11"/>
    <mergeCell ref="AH10:AH11"/>
    <mergeCell ref="AK10:AK11"/>
    <mergeCell ref="AL10:AL11"/>
    <mergeCell ref="AO10:AO11"/>
    <mergeCell ref="AP10:AP11"/>
    <mergeCell ref="BK16:BK17"/>
    <mergeCell ref="BL16:BL17"/>
    <mergeCell ref="BM16:BM17"/>
    <mergeCell ref="BN16:BN17"/>
    <mergeCell ref="BO16:BO17"/>
    <mergeCell ref="AW15:BC17"/>
    <mergeCell ref="BP27:BP28"/>
    <mergeCell ref="AD16:AE17"/>
    <mergeCell ref="AF16:AG17"/>
    <mergeCell ref="AH16:AI17"/>
    <mergeCell ref="AJ16:AK17"/>
    <mergeCell ref="AL16:AM17"/>
    <mergeCell ref="AN16:AO17"/>
    <mergeCell ref="AP16:AQ17"/>
    <mergeCell ref="AR16:AS17"/>
    <mergeCell ref="AT16:AU17"/>
    <mergeCell ref="BE16:BE17"/>
    <mergeCell ref="BF16:BF17"/>
    <mergeCell ref="BG16:BG17"/>
    <mergeCell ref="BH16:BH17"/>
    <mergeCell ref="BI16:BI17"/>
    <mergeCell ref="BJ16:BJ17"/>
    <mergeCell ref="BF27:BG28"/>
    <mergeCell ref="BH27:BI28"/>
    <mergeCell ref="BJ27:BK28"/>
    <mergeCell ref="BL27:BM28"/>
    <mergeCell ref="BN27:BO28"/>
    <mergeCell ref="BP23:BP24"/>
    <mergeCell ref="AX25:AY26"/>
    <mergeCell ref="AZ25:BA26"/>
    <mergeCell ref="BF25:BG26"/>
    <mergeCell ref="BH25:BI26"/>
    <mergeCell ref="BJ25:BK26"/>
    <mergeCell ref="BL25:BM26"/>
    <mergeCell ref="BN25:BO26"/>
    <mergeCell ref="BP25:BP26"/>
    <mergeCell ref="BF23:BG24"/>
    <mergeCell ref="BH23:BI24"/>
    <mergeCell ref="BJ23:BK24"/>
    <mergeCell ref="BL23:BM24"/>
    <mergeCell ref="BN23:BO24"/>
    <mergeCell ref="C37:S40"/>
    <mergeCell ref="AX22:AY22"/>
    <mergeCell ref="AZ22:BA22"/>
    <mergeCell ref="BB22:BC22"/>
    <mergeCell ref="BD22:BE22"/>
    <mergeCell ref="AX23:AY24"/>
    <mergeCell ref="AZ23:BA24"/>
    <mergeCell ref="BB23:BC24"/>
    <mergeCell ref="BD23:BE24"/>
    <mergeCell ref="AX27:AY28"/>
    <mergeCell ref="AZ27:BA28"/>
    <mergeCell ref="BB27:BC28"/>
    <mergeCell ref="BD27:BE28"/>
    <mergeCell ref="X35:X36"/>
    <mergeCell ref="Y35:Y36"/>
    <mergeCell ref="Z35:Z36"/>
    <mergeCell ref="AA35:AA36"/>
    <mergeCell ref="AB35:AB36"/>
    <mergeCell ref="S35:S36"/>
    <mergeCell ref="BB25:BC26"/>
    <mergeCell ref="BD25:BE26"/>
    <mergeCell ref="T35:T36"/>
    <mergeCell ref="U35:U36"/>
    <mergeCell ref="V35:V36"/>
    <mergeCell ref="N35:N36"/>
    <mergeCell ref="O35:O36"/>
    <mergeCell ref="P35:P36"/>
    <mergeCell ref="Q35:Q36"/>
    <mergeCell ref="R35:R36"/>
    <mergeCell ref="I35:I36"/>
    <mergeCell ref="J35:J36"/>
    <mergeCell ref="K35:K36"/>
    <mergeCell ref="L35:L36"/>
    <mergeCell ref="M35:M36"/>
    <mergeCell ref="AB26:AB27"/>
    <mergeCell ref="S26:S27"/>
    <mergeCell ref="T26:T27"/>
    <mergeCell ref="U26:U27"/>
    <mergeCell ref="V26:V27"/>
    <mergeCell ref="W26:W27"/>
    <mergeCell ref="R32:R33"/>
    <mergeCell ref="R29:R30"/>
    <mergeCell ref="W35:W36"/>
    <mergeCell ref="X26:X27"/>
    <mergeCell ref="Y26:Y27"/>
    <mergeCell ref="Z26:Z27"/>
    <mergeCell ref="AA26:AA27"/>
    <mergeCell ref="I32:I33"/>
    <mergeCell ref="J32:J33"/>
    <mergeCell ref="K32:K33"/>
    <mergeCell ref="L32:L33"/>
    <mergeCell ref="M32:M33"/>
    <mergeCell ref="N29:N30"/>
    <mergeCell ref="O29:O30"/>
    <mergeCell ref="P29:P30"/>
    <mergeCell ref="Q29:Q30"/>
    <mergeCell ref="I29:I30"/>
    <mergeCell ref="J29:J30"/>
    <mergeCell ref="K29:K30"/>
    <mergeCell ref="L29:L30"/>
    <mergeCell ref="M29:M30"/>
    <mergeCell ref="N32:N33"/>
    <mergeCell ref="O32:O33"/>
    <mergeCell ref="P32:P33"/>
    <mergeCell ref="Q32:Q33"/>
    <mergeCell ref="V2:AB4"/>
    <mergeCell ref="AD2:AU4"/>
    <mergeCell ref="AV2:AX6"/>
    <mergeCell ref="D7:D8"/>
    <mergeCell ref="D11:D12"/>
    <mergeCell ref="E11:E12"/>
    <mergeCell ref="F11:AA12"/>
    <mergeCell ref="AG6:AH7"/>
    <mergeCell ref="AI6:AJ7"/>
    <mergeCell ref="AO6:AP7"/>
    <mergeCell ref="AQ6:AR7"/>
    <mergeCell ref="BM2:BQ3"/>
    <mergeCell ref="AY4:BE5"/>
    <mergeCell ref="AL6:AM7"/>
    <mergeCell ref="AS6:AU7"/>
    <mergeCell ref="AV7:AX8"/>
    <mergeCell ref="AV9:AX14"/>
    <mergeCell ref="AM10:AN11"/>
    <mergeCell ref="AQ10:AU11"/>
    <mergeCell ref="AY2:BC3"/>
    <mergeCell ref="AD13:AU14"/>
    <mergeCell ref="AD10:AF11"/>
    <mergeCell ref="AI10:AJ11"/>
    <mergeCell ref="AD6:AF7"/>
    <mergeCell ref="AY6:BQ6"/>
    <mergeCell ref="AY7:BQ9"/>
    <mergeCell ref="AY10:BN12"/>
    <mergeCell ref="BO10:BP12"/>
    <mergeCell ref="BC13:BH14"/>
    <mergeCell ref="BL13:BQ14"/>
    <mergeCell ref="BJ18:BQ18"/>
    <mergeCell ref="AI19:AL20"/>
    <mergeCell ref="AO19:AR20"/>
    <mergeCell ref="AT19:AX20"/>
    <mergeCell ref="AY19:BA20"/>
    <mergeCell ref="BB19:BI20"/>
    <mergeCell ref="BJ19:BQ20"/>
    <mergeCell ref="AE21:AR22"/>
    <mergeCell ref="AT21:AU22"/>
    <mergeCell ref="AD18:AG20"/>
    <mergeCell ref="AH18:AM18"/>
    <mergeCell ref="AN18:AS18"/>
    <mergeCell ref="AU18:AZ18"/>
    <mergeCell ref="BB18:BI18"/>
    <mergeCell ref="BF22:BG22"/>
    <mergeCell ref="BH22:BI22"/>
    <mergeCell ref="BJ22:BK22"/>
    <mergeCell ref="BL22:BM22"/>
    <mergeCell ref="BN22:BO22"/>
    <mergeCell ref="E15:E16"/>
    <mergeCell ref="F15:AA16"/>
    <mergeCell ref="E7:E8"/>
    <mergeCell ref="F7:AA8"/>
    <mergeCell ref="A25:G27"/>
    <mergeCell ref="H25:H27"/>
    <mergeCell ref="AG25:AR26"/>
    <mergeCell ref="AT25:AU26"/>
    <mergeCell ref="AG27:AR28"/>
    <mergeCell ref="AT27:AU28"/>
    <mergeCell ref="A28:B33"/>
    <mergeCell ref="C31:G33"/>
    <mergeCell ref="H31:H33"/>
    <mergeCell ref="S31:AB33"/>
    <mergeCell ref="N26:N27"/>
    <mergeCell ref="O26:O27"/>
    <mergeCell ref="P26:P27"/>
    <mergeCell ref="Q26:Q27"/>
    <mergeCell ref="R26:R27"/>
    <mergeCell ref="I26:I27"/>
    <mergeCell ref="J26:J27"/>
    <mergeCell ref="K26:K27"/>
    <mergeCell ref="L26:L27"/>
    <mergeCell ref="M26:M27"/>
    <mergeCell ref="BF29:BF40"/>
    <mergeCell ref="AD32:AU34"/>
    <mergeCell ref="A34:G36"/>
    <mergeCell ref="A1:M2"/>
    <mergeCell ref="A3:M4"/>
    <mergeCell ref="H34:H36"/>
    <mergeCell ref="AD35:AU37"/>
    <mergeCell ref="A37:B40"/>
    <mergeCell ref="T39:T40"/>
    <mergeCell ref="U39:U40"/>
    <mergeCell ref="V39:V40"/>
    <mergeCell ref="W39:AB40"/>
    <mergeCell ref="S28:AB30"/>
    <mergeCell ref="AD29:AU31"/>
    <mergeCell ref="A23:G24"/>
    <mergeCell ref="H23:R24"/>
    <mergeCell ref="S23:AB24"/>
    <mergeCell ref="AD23:AE28"/>
    <mergeCell ref="AG23:AR24"/>
    <mergeCell ref="AT23:AU24"/>
    <mergeCell ref="C28:G30"/>
    <mergeCell ref="H28:H30"/>
    <mergeCell ref="A5:B22"/>
    <mergeCell ref="D15:D16"/>
  </mergeCells>
  <phoneticPr fontId="5"/>
  <pageMargins left="0.75" right="0.39" top="1" bottom="0.4" header="0.51200000000000001" footer="0.33"/>
  <pageSetup paperSize="9" scale="72" fitToHeight="0"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I45"/>
  <sheetViews>
    <sheetView showGridLines="0" zoomScale="90" zoomScaleNormal="90" workbookViewId="0">
      <selection activeCell="L36" sqref="L36"/>
    </sheetView>
  </sheetViews>
  <sheetFormatPr defaultColWidth="2.77734375" defaultRowHeight="15" customHeight="1" x14ac:dyDescent="0.2"/>
  <cols>
    <col min="1" max="1" width="2.77734375" style="2" customWidth="1"/>
    <col min="2" max="2" width="2.21875" style="4" customWidth="1"/>
    <col min="3" max="3" width="3.21875" style="4" customWidth="1"/>
    <col min="4" max="27" width="2.77734375" style="2" customWidth="1"/>
    <col min="28" max="28" width="2.77734375" style="4" customWidth="1"/>
    <col min="29" max="29" width="3.21875" style="4" customWidth="1"/>
    <col min="30" max="30" width="3" style="2" bestFit="1" customWidth="1"/>
    <col min="31" max="16384" width="2.77734375" style="2"/>
  </cols>
  <sheetData>
    <row r="1" spans="1:61" ht="27.75" customHeight="1" x14ac:dyDescent="0.2"/>
    <row r="2" spans="1:61" s="5" customFormat="1" ht="19.5" customHeight="1" x14ac:dyDescent="0.2">
      <c r="A2" s="5" t="s">
        <v>35</v>
      </c>
      <c r="B2" s="6"/>
      <c r="C2" s="6"/>
      <c r="W2" s="7"/>
      <c r="AA2" s="2" t="s">
        <v>36</v>
      </c>
      <c r="AB2" s="6"/>
      <c r="AC2" s="6"/>
      <c r="AN2" s="8"/>
      <c r="AO2" s="9"/>
      <c r="AP2" s="9"/>
    </row>
    <row r="3" spans="1:61" ht="15" customHeight="1" x14ac:dyDescent="0.2">
      <c r="A3" s="1"/>
      <c r="B3" s="33" t="s">
        <v>93</v>
      </c>
      <c r="C3" s="33"/>
      <c r="D3" s="587" t="s">
        <v>37</v>
      </c>
      <c r="E3" s="587"/>
      <c r="F3" s="587"/>
      <c r="G3" s="587"/>
      <c r="H3" s="587"/>
      <c r="I3" s="587"/>
      <c r="J3" s="587"/>
      <c r="K3" s="587"/>
      <c r="L3" s="587"/>
      <c r="M3" s="587"/>
      <c r="N3" s="587"/>
      <c r="O3" s="587"/>
      <c r="P3" s="587"/>
      <c r="Q3" s="587"/>
      <c r="R3" s="587"/>
      <c r="S3" s="587"/>
      <c r="T3" s="587"/>
      <c r="U3" s="587"/>
      <c r="V3" s="587"/>
      <c r="W3" s="587"/>
      <c r="X3" s="587"/>
      <c r="Y3" s="1"/>
      <c r="Z3" s="10"/>
      <c r="AA3" s="10"/>
      <c r="AB3" s="11" t="s">
        <v>93</v>
      </c>
      <c r="AC3" s="11"/>
      <c r="AD3" s="587" t="s">
        <v>94</v>
      </c>
      <c r="AE3" s="587"/>
      <c r="AF3" s="587"/>
      <c r="AG3" s="587"/>
      <c r="AH3" s="587"/>
      <c r="AI3" s="587"/>
      <c r="AJ3" s="587"/>
      <c r="AK3" s="587"/>
      <c r="AL3" s="587"/>
      <c r="AM3" s="587"/>
      <c r="AN3" s="587"/>
      <c r="AO3" s="587"/>
      <c r="AP3" s="587"/>
      <c r="AQ3" s="587"/>
      <c r="AR3" s="587"/>
      <c r="AS3" s="587"/>
      <c r="AT3" s="587"/>
      <c r="AU3" s="587"/>
      <c r="AV3" s="587"/>
      <c r="AW3" s="587"/>
      <c r="AX3" s="587"/>
      <c r="AY3" s="587"/>
      <c r="AZ3" s="587"/>
      <c r="BE3" s="12"/>
      <c r="BF3" s="12"/>
      <c r="BG3" s="12"/>
      <c r="BH3" s="12"/>
      <c r="BI3" s="12"/>
    </row>
    <row r="4" spans="1:61" ht="15" customHeight="1" x14ac:dyDescent="0.2">
      <c r="A4" s="1"/>
      <c r="B4" s="33"/>
      <c r="C4" s="33" t="s">
        <v>38</v>
      </c>
      <c r="D4" s="33"/>
      <c r="E4" s="33"/>
      <c r="F4" s="33"/>
      <c r="G4" s="33"/>
      <c r="H4" s="33"/>
      <c r="I4" s="33"/>
      <c r="J4" s="33"/>
      <c r="K4" s="33"/>
      <c r="L4" s="33"/>
      <c r="M4" s="33"/>
      <c r="N4" s="33"/>
      <c r="O4" s="33"/>
      <c r="P4" s="33"/>
      <c r="Q4" s="33"/>
      <c r="R4" s="33"/>
      <c r="S4" s="1"/>
      <c r="T4" s="1"/>
      <c r="U4" s="1"/>
      <c r="V4" s="1"/>
      <c r="W4" s="10"/>
      <c r="X4" s="10"/>
      <c r="Y4" s="10"/>
      <c r="Z4" s="10"/>
      <c r="AA4" s="10"/>
      <c r="AB4" s="11"/>
      <c r="AC4" s="588" t="s">
        <v>95</v>
      </c>
      <c r="AD4" s="588"/>
      <c r="AE4" s="588"/>
      <c r="AF4" s="588"/>
      <c r="AG4" s="588"/>
      <c r="AH4" s="33"/>
      <c r="AI4" s="1"/>
      <c r="AJ4" s="1"/>
      <c r="AK4" s="1"/>
      <c r="AL4" s="1"/>
      <c r="AM4" s="1"/>
      <c r="AN4" s="13"/>
      <c r="AO4" s="13"/>
      <c r="AP4" s="13"/>
      <c r="AQ4" s="1"/>
      <c r="AR4" s="1"/>
      <c r="AS4" s="1"/>
      <c r="AT4" s="1"/>
      <c r="AU4" s="1"/>
      <c r="AV4" s="1"/>
    </row>
    <row r="5" spans="1:61" ht="15" customHeight="1" x14ac:dyDescent="0.2">
      <c r="A5" s="1"/>
      <c r="B5" s="33" t="s">
        <v>96</v>
      </c>
      <c r="C5" s="33"/>
      <c r="D5" s="587" t="s">
        <v>39</v>
      </c>
      <c r="E5" s="587"/>
      <c r="F5" s="587"/>
      <c r="G5" s="587"/>
      <c r="H5" s="587"/>
      <c r="I5" s="587"/>
      <c r="J5" s="587"/>
      <c r="K5" s="587"/>
      <c r="L5" s="587"/>
      <c r="M5" s="587"/>
      <c r="N5" s="587"/>
      <c r="O5" s="587"/>
      <c r="P5" s="587"/>
      <c r="Q5" s="587"/>
      <c r="R5" s="587"/>
      <c r="S5" s="1"/>
      <c r="T5" s="1"/>
      <c r="U5" s="1"/>
      <c r="V5" s="1"/>
      <c r="W5" s="1"/>
      <c r="X5" s="1"/>
      <c r="Y5" s="1"/>
      <c r="Z5" s="1"/>
      <c r="AA5" s="1"/>
      <c r="AB5" s="33" t="s">
        <v>96</v>
      </c>
      <c r="AC5" s="33"/>
      <c r="AD5" s="587" t="s">
        <v>97</v>
      </c>
      <c r="AE5" s="587"/>
      <c r="AF5" s="587"/>
      <c r="AG5" s="587"/>
      <c r="AH5" s="587"/>
      <c r="AI5" s="587"/>
      <c r="AJ5" s="587"/>
      <c r="AK5" s="587"/>
      <c r="AL5" s="587"/>
      <c r="AM5" s="587"/>
      <c r="AN5" s="587"/>
      <c r="AO5" s="587"/>
      <c r="AP5" s="587"/>
      <c r="AQ5" s="587"/>
      <c r="AR5" s="587"/>
      <c r="AS5" s="587"/>
      <c r="AT5" s="587"/>
      <c r="AU5" s="587"/>
      <c r="AV5" s="587"/>
      <c r="AW5" s="587"/>
      <c r="AX5" s="587"/>
      <c r="AY5" s="587"/>
      <c r="AZ5" s="587"/>
    </row>
    <row r="6" spans="1:61" ht="15" customHeight="1" x14ac:dyDescent="0.2">
      <c r="A6" s="1"/>
      <c r="B6" s="33"/>
      <c r="C6" s="34" t="s">
        <v>98</v>
      </c>
      <c r="D6" s="587" t="s">
        <v>225</v>
      </c>
      <c r="E6" s="587"/>
      <c r="F6" s="587"/>
      <c r="G6" s="587"/>
      <c r="H6" s="587"/>
      <c r="I6" s="587"/>
      <c r="J6" s="587"/>
      <c r="K6" s="587"/>
      <c r="L6" s="587"/>
      <c r="M6" s="587"/>
      <c r="N6" s="587"/>
      <c r="O6" s="587"/>
      <c r="P6" s="587"/>
      <c r="Q6" s="587"/>
      <c r="R6" s="587"/>
      <c r="S6" s="587"/>
      <c r="T6" s="587"/>
      <c r="U6" s="587"/>
      <c r="V6" s="587"/>
      <c r="W6" s="587"/>
      <c r="X6" s="587"/>
      <c r="Y6" s="1"/>
      <c r="Z6" s="1"/>
      <c r="AA6" s="1"/>
      <c r="AB6" s="33"/>
      <c r="AC6" s="33"/>
      <c r="AD6" s="587" t="s">
        <v>99</v>
      </c>
      <c r="AE6" s="587"/>
      <c r="AF6" s="587"/>
      <c r="AG6" s="587"/>
      <c r="AH6" s="587"/>
      <c r="AI6" s="587"/>
      <c r="AJ6" s="587"/>
      <c r="AK6" s="587"/>
      <c r="AL6" s="587"/>
      <c r="AM6" s="587"/>
      <c r="AN6" s="587"/>
      <c r="AO6" s="587"/>
      <c r="AP6" s="587"/>
    </row>
    <row r="7" spans="1:61" ht="15" customHeight="1" x14ac:dyDescent="0.2">
      <c r="A7" s="1"/>
      <c r="B7" s="33"/>
      <c r="C7" s="33"/>
      <c r="D7" s="589" t="s">
        <v>100</v>
      </c>
      <c r="E7" s="589"/>
      <c r="F7" s="589"/>
      <c r="G7" s="589"/>
      <c r="H7" s="589"/>
      <c r="I7" s="589"/>
      <c r="J7" s="1"/>
      <c r="K7" s="1"/>
      <c r="L7" s="1"/>
      <c r="M7" s="1"/>
      <c r="N7" s="1"/>
      <c r="O7" s="1"/>
      <c r="P7" s="1"/>
      <c r="Q7" s="1"/>
      <c r="R7" s="1"/>
      <c r="S7" s="1"/>
      <c r="T7" s="1"/>
      <c r="U7" s="1"/>
      <c r="V7" s="1"/>
      <c r="W7" s="1"/>
      <c r="X7" s="1"/>
      <c r="Y7" s="1"/>
      <c r="Z7" s="1"/>
      <c r="AA7" s="1"/>
      <c r="AB7" s="33"/>
      <c r="AC7" s="33"/>
      <c r="AD7" s="1" t="s">
        <v>101</v>
      </c>
      <c r="AE7" s="587" t="s">
        <v>102</v>
      </c>
      <c r="AF7" s="587"/>
      <c r="AG7" s="587"/>
      <c r="AH7" s="587"/>
      <c r="AI7" s="587"/>
      <c r="AJ7" s="587"/>
      <c r="AK7" s="587"/>
      <c r="AL7" s="587"/>
      <c r="AM7" s="587"/>
      <c r="AN7" s="587"/>
      <c r="AO7" s="587"/>
      <c r="AP7" s="587"/>
      <c r="AQ7" s="587"/>
      <c r="AR7" s="587"/>
      <c r="AS7" s="587"/>
      <c r="AT7" s="587"/>
      <c r="AU7" s="587"/>
      <c r="AV7" s="587"/>
      <c r="AW7" s="587"/>
      <c r="AX7" s="587"/>
      <c r="AY7" s="587"/>
      <c r="AZ7" s="587"/>
    </row>
    <row r="8" spans="1:61" ht="15" customHeight="1" x14ac:dyDescent="0.15">
      <c r="A8" s="1"/>
      <c r="B8" s="33"/>
      <c r="C8" s="33" t="s">
        <v>103</v>
      </c>
      <c r="D8" s="587" t="s">
        <v>104</v>
      </c>
      <c r="E8" s="587"/>
      <c r="F8" s="587"/>
      <c r="G8" s="587"/>
      <c r="H8" s="587"/>
      <c r="I8" s="587"/>
      <c r="J8" s="587"/>
      <c r="K8" s="587"/>
      <c r="L8" s="587"/>
      <c r="M8" s="587"/>
      <c r="N8" s="587"/>
      <c r="O8" s="587"/>
      <c r="P8" s="587"/>
      <c r="Q8" s="587"/>
      <c r="R8" s="587"/>
      <c r="S8" s="587"/>
      <c r="T8" s="587"/>
      <c r="U8" s="587"/>
      <c r="V8" s="587"/>
      <c r="W8" s="587"/>
      <c r="X8" s="587"/>
      <c r="Y8" s="1"/>
      <c r="Z8" s="1"/>
      <c r="AA8" s="1"/>
      <c r="AB8" s="33"/>
      <c r="AC8" s="33"/>
      <c r="AE8" s="586" t="s">
        <v>105</v>
      </c>
      <c r="AF8" s="586"/>
      <c r="AG8" s="586"/>
      <c r="AH8" s="586"/>
      <c r="AI8" s="586"/>
      <c r="AJ8" s="586"/>
      <c r="AK8" s="586"/>
      <c r="AL8" s="586"/>
      <c r="AM8" s="586"/>
      <c r="AN8" s="586"/>
      <c r="AO8" s="586"/>
      <c r="AP8" s="586"/>
      <c r="AQ8" s="586"/>
      <c r="AR8" s="586"/>
      <c r="AS8" s="586"/>
      <c r="AT8" s="586"/>
      <c r="AU8" s="586"/>
      <c r="AV8" s="586"/>
      <c r="AW8" s="586"/>
      <c r="AX8" s="586"/>
      <c r="AY8" s="586"/>
      <c r="AZ8" s="586"/>
    </row>
    <row r="9" spans="1:61" ht="15" customHeight="1" x14ac:dyDescent="0.2">
      <c r="A9" s="1"/>
      <c r="B9" s="33"/>
      <c r="C9" s="33"/>
      <c r="D9" s="587" t="s">
        <v>106</v>
      </c>
      <c r="E9" s="587"/>
      <c r="F9" s="587"/>
      <c r="G9" s="587"/>
      <c r="H9" s="587"/>
      <c r="I9" s="587"/>
      <c r="J9" s="587"/>
      <c r="K9" s="587"/>
      <c r="L9" s="587"/>
      <c r="M9" s="587"/>
      <c r="N9" s="587"/>
      <c r="O9" s="587"/>
      <c r="P9" s="587"/>
      <c r="Q9" s="587"/>
      <c r="R9" s="1"/>
      <c r="S9" s="1"/>
      <c r="T9" s="1"/>
      <c r="U9" s="1"/>
      <c r="V9" s="1"/>
      <c r="W9" s="1"/>
      <c r="X9" s="1"/>
      <c r="Y9" s="1"/>
      <c r="Z9" s="1"/>
      <c r="AA9" s="1"/>
      <c r="AB9" s="33"/>
      <c r="AC9" s="33"/>
      <c r="AD9" s="1"/>
      <c r="AE9" s="1" t="s">
        <v>107</v>
      </c>
    </row>
    <row r="10" spans="1:61" ht="15" customHeight="1" x14ac:dyDescent="0.15">
      <c r="A10" s="1"/>
      <c r="B10" s="33"/>
      <c r="C10" s="33" t="s">
        <v>108</v>
      </c>
      <c r="D10" s="585" t="s">
        <v>109</v>
      </c>
      <c r="E10" s="585"/>
      <c r="F10" s="585"/>
      <c r="G10" s="585"/>
      <c r="H10" s="585"/>
      <c r="I10" s="585"/>
      <c r="J10" s="585"/>
      <c r="K10" s="585"/>
      <c r="L10" s="585"/>
      <c r="M10" s="585"/>
      <c r="N10" s="585"/>
      <c r="O10" s="585"/>
      <c r="P10" s="585"/>
      <c r="Q10" s="585"/>
      <c r="R10" s="585"/>
      <c r="S10" s="585"/>
      <c r="T10" s="585"/>
      <c r="U10" s="585"/>
      <c r="V10" s="585"/>
      <c r="W10" s="585"/>
      <c r="X10" s="585"/>
      <c r="Y10" s="14"/>
      <c r="Z10" s="14"/>
      <c r="AA10" s="14"/>
      <c r="AB10" s="15"/>
      <c r="AC10" s="15"/>
      <c r="AD10" s="1" t="s">
        <v>110</v>
      </c>
      <c r="AE10" s="586" t="s">
        <v>111</v>
      </c>
      <c r="AF10" s="586"/>
      <c r="AG10" s="586"/>
      <c r="AH10" s="586"/>
      <c r="AI10" s="586"/>
      <c r="AJ10" s="586"/>
      <c r="AK10" s="586"/>
      <c r="AL10" s="586"/>
      <c r="AM10" s="586"/>
      <c r="AN10" s="586"/>
      <c r="AO10" s="586"/>
      <c r="AP10" s="586"/>
      <c r="AQ10" s="586"/>
      <c r="AR10" s="586"/>
      <c r="AS10" s="586"/>
      <c r="AT10" s="586"/>
      <c r="AU10" s="586"/>
      <c r="AV10" s="586"/>
      <c r="AW10" s="586"/>
      <c r="AX10" s="586"/>
      <c r="AY10" s="586"/>
      <c r="AZ10" s="586"/>
    </row>
    <row r="11" spans="1:61" ht="15" customHeight="1" x14ac:dyDescent="0.15">
      <c r="A11" s="1"/>
      <c r="B11" s="33"/>
      <c r="C11" s="33"/>
      <c r="D11" s="587" t="s">
        <v>112</v>
      </c>
      <c r="E11" s="587"/>
      <c r="F11" s="587"/>
      <c r="G11" s="587"/>
      <c r="H11" s="587"/>
      <c r="I11" s="587"/>
      <c r="J11" s="587"/>
      <c r="K11" s="587"/>
      <c r="L11" s="587"/>
      <c r="M11" s="587"/>
      <c r="N11" s="587"/>
      <c r="O11" s="587"/>
      <c r="P11" s="587"/>
      <c r="Q11" s="587"/>
      <c r="R11" s="587"/>
      <c r="S11" s="587"/>
      <c r="T11" s="587"/>
      <c r="U11" s="587"/>
      <c r="V11" s="587"/>
      <c r="W11" s="587"/>
      <c r="X11" s="587"/>
      <c r="Y11" s="14"/>
      <c r="Z11" s="14"/>
      <c r="AA11" s="14"/>
      <c r="AB11" s="15"/>
      <c r="AC11" s="15"/>
      <c r="AD11" s="1"/>
      <c r="AE11" s="586" t="s">
        <v>113</v>
      </c>
      <c r="AF11" s="586"/>
      <c r="AG11" s="586"/>
      <c r="AH11" s="586"/>
      <c r="AI11" s="586"/>
      <c r="AJ11" s="586"/>
      <c r="AK11" s="586"/>
      <c r="AL11" s="586"/>
      <c r="AM11" s="586"/>
      <c r="AN11" s="586"/>
      <c r="AO11" s="586"/>
      <c r="AP11" s="586"/>
      <c r="AQ11" s="586"/>
      <c r="AR11" s="586"/>
      <c r="AS11" s="586"/>
      <c r="AT11" s="586"/>
      <c r="AU11" s="586"/>
      <c r="AV11" s="586"/>
      <c r="AW11" s="586"/>
      <c r="AX11" s="586"/>
      <c r="AY11" s="586"/>
      <c r="AZ11" s="586"/>
    </row>
    <row r="12" spans="1:61" ht="15" customHeight="1" x14ac:dyDescent="0.2">
      <c r="A12" s="1"/>
      <c r="B12" s="33"/>
      <c r="C12" s="33"/>
      <c r="D12" s="589" t="s">
        <v>114</v>
      </c>
      <c r="E12" s="589"/>
      <c r="F12" s="589"/>
      <c r="G12" s="589"/>
      <c r="H12" s="1"/>
      <c r="I12" s="1"/>
      <c r="J12" s="1"/>
      <c r="K12" s="1"/>
      <c r="L12" s="1"/>
      <c r="M12" s="1"/>
      <c r="N12" s="1"/>
      <c r="O12" s="1"/>
      <c r="P12" s="1"/>
      <c r="Q12" s="1"/>
      <c r="R12" s="14"/>
      <c r="S12" s="14"/>
      <c r="T12" s="14"/>
      <c r="U12" s="14"/>
      <c r="V12" s="14"/>
      <c r="W12" s="14"/>
      <c r="X12" s="14"/>
      <c r="Y12" s="14"/>
      <c r="Z12" s="14"/>
      <c r="AA12" s="14"/>
      <c r="AB12" s="15"/>
      <c r="AC12" s="15"/>
      <c r="AD12" s="1"/>
      <c r="AE12" s="587" t="s">
        <v>115</v>
      </c>
      <c r="AF12" s="587"/>
      <c r="AG12" s="587"/>
      <c r="AH12" s="587"/>
      <c r="AI12" s="587"/>
      <c r="AJ12" s="587"/>
      <c r="AK12" s="1"/>
      <c r="AL12" s="1"/>
      <c r="AM12" s="1"/>
      <c r="AN12" s="13"/>
      <c r="AO12" s="13"/>
      <c r="AP12" s="13"/>
      <c r="AQ12" s="1"/>
      <c r="AR12" s="1"/>
      <c r="AS12" s="1"/>
      <c r="AT12" s="1"/>
      <c r="AU12" s="1"/>
      <c r="AV12" s="1"/>
    </row>
    <row r="13" spans="1:61" ht="15" customHeight="1" x14ac:dyDescent="0.2">
      <c r="A13" s="1"/>
      <c r="B13" s="33"/>
      <c r="C13" s="33" t="s">
        <v>116</v>
      </c>
      <c r="D13" s="585" t="s">
        <v>117</v>
      </c>
      <c r="E13" s="585"/>
      <c r="F13" s="585"/>
      <c r="G13" s="585"/>
      <c r="H13" s="585"/>
      <c r="I13" s="585"/>
      <c r="J13" s="585"/>
      <c r="K13" s="585"/>
      <c r="L13" s="585"/>
      <c r="M13" s="585"/>
      <c r="N13" s="585"/>
      <c r="O13" s="585"/>
      <c r="P13" s="585"/>
      <c r="Q13" s="585"/>
      <c r="R13" s="585"/>
      <c r="S13" s="585"/>
      <c r="T13" s="585"/>
      <c r="U13" s="585"/>
      <c r="V13" s="585"/>
      <c r="W13" s="585"/>
      <c r="X13" s="585"/>
      <c r="Y13" s="14"/>
      <c r="Z13" s="14"/>
      <c r="AA13" s="14"/>
      <c r="AB13" s="15"/>
      <c r="AC13" s="15"/>
      <c r="AD13" s="29" t="s">
        <v>108</v>
      </c>
      <c r="AE13" s="587" t="s">
        <v>118</v>
      </c>
      <c r="AF13" s="587"/>
      <c r="AG13" s="587"/>
      <c r="AH13" s="587"/>
      <c r="AI13" s="587"/>
      <c r="AJ13" s="587"/>
      <c r="AK13" s="587"/>
      <c r="AL13" s="587"/>
      <c r="AM13" s="587"/>
      <c r="AN13" s="587"/>
      <c r="AO13" s="587"/>
      <c r="AP13" s="587"/>
      <c r="AQ13" s="587"/>
      <c r="AR13" s="587"/>
      <c r="AS13" s="587"/>
      <c r="AT13" s="587"/>
      <c r="AU13" s="587"/>
      <c r="AV13" s="587"/>
      <c r="AW13" s="587"/>
      <c r="AX13" s="587"/>
      <c r="AY13" s="587"/>
      <c r="AZ13" s="587"/>
    </row>
    <row r="14" spans="1:61" ht="15" customHeight="1" x14ac:dyDescent="0.2">
      <c r="A14" s="1"/>
      <c r="B14" s="33"/>
      <c r="C14" s="33"/>
      <c r="D14" s="585" t="s">
        <v>275</v>
      </c>
      <c r="E14" s="585"/>
      <c r="F14" s="585"/>
      <c r="G14" s="585"/>
      <c r="H14" s="585"/>
      <c r="I14" s="585"/>
      <c r="J14" s="585"/>
      <c r="K14" s="585"/>
      <c r="L14" s="585"/>
      <c r="M14" s="585"/>
      <c r="N14" s="585"/>
      <c r="O14" s="585"/>
      <c r="P14" s="585"/>
      <c r="Q14" s="585"/>
      <c r="R14" s="585"/>
      <c r="S14" s="585"/>
      <c r="T14" s="585"/>
      <c r="U14" s="585"/>
      <c r="V14" s="585"/>
      <c r="W14" s="585"/>
      <c r="X14" s="585"/>
      <c r="Y14" s="14"/>
      <c r="Z14" s="14"/>
      <c r="AA14" s="14"/>
      <c r="AB14" s="15"/>
      <c r="AC14" s="15"/>
      <c r="AD14" s="1"/>
      <c r="AE14" s="585" t="s">
        <v>119</v>
      </c>
      <c r="AF14" s="585"/>
      <c r="AG14" s="585"/>
      <c r="AH14" s="585"/>
      <c r="AI14" s="585"/>
      <c r="AJ14" s="585"/>
      <c r="AK14" s="585"/>
      <c r="AL14" s="585"/>
      <c r="AM14" s="585"/>
      <c r="AN14" s="585"/>
      <c r="AO14" s="585"/>
      <c r="AP14" s="585"/>
      <c r="AQ14" s="585"/>
      <c r="AR14" s="585"/>
      <c r="AS14" s="585"/>
      <c r="AT14" s="585"/>
      <c r="AU14" s="585"/>
      <c r="AV14" s="585"/>
      <c r="AW14" s="585"/>
      <c r="AX14" s="585"/>
      <c r="AY14" s="585"/>
      <c r="AZ14" s="585"/>
    </row>
    <row r="15" spans="1:61" ht="15" customHeight="1" x14ac:dyDescent="0.2">
      <c r="A15" s="1"/>
      <c r="B15" s="33"/>
      <c r="C15" s="33"/>
      <c r="D15" s="585" t="s">
        <v>120</v>
      </c>
      <c r="E15" s="585"/>
      <c r="F15" s="585"/>
      <c r="G15" s="585"/>
      <c r="H15" s="585"/>
      <c r="I15" s="585"/>
      <c r="J15" s="585"/>
      <c r="K15" s="585"/>
      <c r="L15" s="585"/>
      <c r="M15" s="585"/>
      <c r="N15" s="585"/>
      <c r="O15" s="585"/>
      <c r="P15" s="585"/>
      <c r="Q15" s="585"/>
      <c r="R15" s="585"/>
      <c r="S15" s="585"/>
      <c r="T15" s="585"/>
      <c r="U15" s="585"/>
      <c r="V15" s="585"/>
      <c r="W15" s="585"/>
      <c r="X15" s="585"/>
      <c r="Y15" s="14"/>
      <c r="Z15" s="14"/>
      <c r="AA15" s="14"/>
      <c r="AB15" s="15"/>
      <c r="AC15" s="15"/>
      <c r="AD15" s="1"/>
      <c r="AE15" s="587" t="s">
        <v>121</v>
      </c>
      <c r="AF15" s="587"/>
      <c r="AG15" s="587"/>
      <c r="AH15" s="587"/>
      <c r="AI15" s="587"/>
      <c r="AJ15" s="587"/>
      <c r="AK15" s="587"/>
      <c r="AL15" s="587"/>
      <c r="AM15" s="587"/>
      <c r="AN15" s="587"/>
      <c r="AO15" s="587"/>
      <c r="AP15" s="587"/>
      <c r="AQ15" s="587"/>
      <c r="AR15" s="587"/>
      <c r="AS15" s="587"/>
      <c r="AT15" s="587"/>
      <c r="AU15" s="587"/>
      <c r="AV15" s="587"/>
      <c r="AW15" s="587"/>
      <c r="AX15" s="587"/>
      <c r="AY15" s="587"/>
      <c r="AZ15" s="587"/>
    </row>
    <row r="16" spans="1:61" ht="15" customHeight="1" x14ac:dyDescent="0.2">
      <c r="A16" s="1"/>
      <c r="B16" s="33"/>
      <c r="C16" s="33"/>
      <c r="D16" s="590" t="s">
        <v>122</v>
      </c>
      <c r="E16" s="590"/>
      <c r="F16" s="590"/>
      <c r="G16" s="590"/>
      <c r="H16" s="590"/>
      <c r="I16" s="590"/>
      <c r="J16" s="590"/>
      <c r="K16" s="590"/>
      <c r="L16" s="590"/>
      <c r="M16" s="590"/>
      <c r="N16" s="590"/>
      <c r="O16" s="590"/>
      <c r="P16" s="590"/>
      <c r="Q16" s="590"/>
      <c r="R16" s="590"/>
      <c r="S16" s="590"/>
      <c r="T16" s="590"/>
      <c r="U16" s="590"/>
      <c r="V16" s="590"/>
      <c r="W16" s="590"/>
      <c r="X16" s="590"/>
      <c r="Y16" s="14"/>
      <c r="Z16" s="14"/>
      <c r="AA16" s="14"/>
      <c r="AB16" s="15"/>
      <c r="AC16" s="15"/>
      <c r="AD16" s="1"/>
      <c r="AE16" s="587" t="s">
        <v>123</v>
      </c>
      <c r="AF16" s="587"/>
      <c r="AG16" s="587"/>
      <c r="AH16" s="587"/>
      <c r="AI16" s="587"/>
      <c r="AJ16" s="587"/>
      <c r="AK16" s="587"/>
      <c r="AL16" s="587"/>
      <c r="AM16" s="587"/>
      <c r="AN16" s="587"/>
      <c r="AO16" s="587"/>
      <c r="AP16" s="587"/>
      <c r="AQ16" s="587"/>
      <c r="AR16" s="1"/>
      <c r="AS16" s="1"/>
      <c r="AT16" s="1"/>
      <c r="AU16" s="1"/>
      <c r="AV16" s="1"/>
      <c r="AW16" s="1"/>
      <c r="AX16" s="1"/>
      <c r="AY16" s="1"/>
      <c r="AZ16" s="1"/>
    </row>
    <row r="17" spans="1:61" ht="15" customHeight="1" x14ac:dyDescent="0.2">
      <c r="A17" s="1"/>
      <c r="B17" s="33"/>
      <c r="C17" s="33" t="s">
        <v>124</v>
      </c>
      <c r="D17" s="587" t="s">
        <v>125</v>
      </c>
      <c r="E17" s="587"/>
      <c r="F17" s="587"/>
      <c r="G17" s="587"/>
      <c r="H17" s="587"/>
      <c r="I17" s="587"/>
      <c r="J17" s="587"/>
      <c r="K17" s="587"/>
      <c r="L17" s="587"/>
      <c r="M17" s="587"/>
      <c r="N17" s="587"/>
      <c r="O17" s="587"/>
      <c r="P17" s="587"/>
      <c r="Q17" s="587"/>
      <c r="R17" s="587"/>
      <c r="S17" s="587"/>
      <c r="T17" s="587"/>
      <c r="U17" s="587"/>
      <c r="V17" s="587"/>
      <c r="W17" s="587"/>
      <c r="X17" s="587"/>
      <c r="Y17" s="1"/>
      <c r="Z17" s="1"/>
      <c r="AA17" s="1"/>
      <c r="AB17" s="33"/>
      <c r="AC17" s="33"/>
      <c r="AD17" s="1"/>
      <c r="AE17" s="1"/>
      <c r="AF17" s="1"/>
      <c r="AG17" s="1"/>
      <c r="AH17" s="1"/>
      <c r="AI17" s="1"/>
      <c r="AJ17" s="1"/>
      <c r="AK17" s="1"/>
      <c r="AL17" s="1"/>
      <c r="AM17" s="1"/>
      <c r="AN17" s="1"/>
      <c r="AO17" s="1"/>
      <c r="AP17" s="1"/>
      <c r="AQ17" s="1"/>
      <c r="AR17" s="1"/>
      <c r="AS17" s="1"/>
      <c r="AT17" s="1"/>
      <c r="AU17" s="1"/>
      <c r="AV17" s="1"/>
      <c r="AW17" s="1"/>
      <c r="AX17" s="1"/>
      <c r="AY17" s="1"/>
      <c r="AZ17" s="1"/>
    </row>
    <row r="18" spans="1:61" ht="15" customHeight="1" x14ac:dyDescent="0.2">
      <c r="A18" s="1"/>
      <c r="B18" s="33"/>
      <c r="C18" s="33"/>
      <c r="D18" s="587" t="s">
        <v>40</v>
      </c>
      <c r="E18" s="587"/>
      <c r="F18" s="587"/>
      <c r="G18" s="587"/>
      <c r="H18" s="587"/>
      <c r="I18" s="587"/>
      <c r="J18" s="587"/>
      <c r="K18" s="587"/>
      <c r="L18" s="587"/>
      <c r="M18" s="587"/>
      <c r="N18" s="587"/>
      <c r="O18" s="587"/>
      <c r="P18" s="587"/>
      <c r="Q18" s="587"/>
      <c r="R18" s="587"/>
      <c r="S18" s="587"/>
      <c r="T18" s="587"/>
      <c r="U18" s="587"/>
      <c r="V18" s="1"/>
      <c r="W18" s="1"/>
      <c r="X18" s="1"/>
      <c r="Y18" s="1"/>
      <c r="Z18" s="1"/>
      <c r="AA18" s="1"/>
      <c r="AB18" s="33"/>
      <c r="AC18" s="33"/>
      <c r="AD18" s="32"/>
      <c r="AE18" s="32"/>
      <c r="AF18" s="32"/>
      <c r="AG18" s="32"/>
      <c r="AH18" s="32"/>
      <c r="AI18" s="32"/>
      <c r="AJ18" s="32"/>
      <c r="AK18" s="32"/>
      <c r="AL18" s="32"/>
      <c r="AM18" s="32"/>
      <c r="AN18" s="32"/>
      <c r="AO18" s="32"/>
      <c r="AP18" s="32"/>
      <c r="AQ18" s="32"/>
      <c r="AR18" s="32"/>
      <c r="AS18" s="32"/>
      <c r="AT18" s="32"/>
      <c r="AU18" s="32"/>
      <c r="AV18" s="32"/>
      <c r="AW18" s="32"/>
      <c r="AX18" s="32"/>
      <c r="AY18" s="32"/>
      <c r="AZ18" s="32"/>
    </row>
    <row r="19" spans="1:61" ht="15" customHeight="1" x14ac:dyDescent="0.2">
      <c r="A19" s="1"/>
      <c r="B19" s="33"/>
      <c r="C19" s="33" t="s">
        <v>126</v>
      </c>
      <c r="D19" s="587" t="s">
        <v>136</v>
      </c>
      <c r="E19" s="587"/>
      <c r="F19" s="587"/>
      <c r="G19" s="587"/>
      <c r="H19" s="587"/>
      <c r="I19" s="587"/>
      <c r="J19" s="587"/>
      <c r="K19" s="587"/>
      <c r="L19" s="587"/>
      <c r="M19" s="587"/>
      <c r="N19" s="587"/>
      <c r="O19" s="587"/>
      <c r="P19" s="587"/>
      <c r="Q19" s="587"/>
      <c r="R19" s="587"/>
      <c r="S19" s="587"/>
      <c r="T19" s="587"/>
      <c r="U19" s="587"/>
      <c r="V19" s="587"/>
      <c r="W19" s="587"/>
      <c r="X19" s="587"/>
      <c r="Y19" s="1"/>
      <c r="Z19" s="1"/>
      <c r="AA19" s="1"/>
      <c r="AB19" s="33"/>
      <c r="AC19" s="33"/>
      <c r="AD19" s="32"/>
      <c r="AE19" s="32"/>
      <c r="AF19" s="32"/>
      <c r="AG19" s="32"/>
      <c r="AH19" s="32"/>
      <c r="AI19" s="32"/>
      <c r="AJ19" s="32"/>
      <c r="AK19" s="32"/>
      <c r="AL19" s="32"/>
      <c r="AM19" s="32"/>
      <c r="AN19" s="32"/>
      <c r="AO19" s="32"/>
      <c r="AP19" s="32"/>
      <c r="AQ19" s="32"/>
      <c r="AR19" s="32"/>
      <c r="AS19" s="32"/>
      <c r="AT19" s="32"/>
      <c r="AU19" s="32"/>
      <c r="AV19" s="32"/>
      <c r="AW19" s="32"/>
      <c r="AX19" s="32"/>
      <c r="AY19" s="32"/>
      <c r="AZ19" s="32"/>
    </row>
    <row r="20" spans="1:61" ht="15" customHeight="1" x14ac:dyDescent="0.2">
      <c r="A20" s="1"/>
      <c r="B20" s="33"/>
      <c r="C20" s="33"/>
      <c r="D20" s="587" t="s">
        <v>127</v>
      </c>
      <c r="E20" s="587"/>
      <c r="F20" s="587"/>
      <c r="G20" s="587"/>
      <c r="H20" s="587"/>
      <c r="I20" s="587"/>
      <c r="J20" s="587"/>
      <c r="K20" s="587"/>
      <c r="L20" s="587"/>
      <c r="M20" s="587"/>
      <c r="N20" s="587"/>
      <c r="O20" s="587"/>
      <c r="P20" s="587"/>
      <c r="Q20" s="587"/>
      <c r="R20" s="587"/>
      <c r="S20" s="587"/>
      <c r="T20" s="587"/>
      <c r="U20" s="587"/>
      <c r="V20" s="587"/>
      <c r="W20" s="587"/>
      <c r="X20" s="587"/>
      <c r="Y20" s="1"/>
      <c r="Z20" s="1"/>
      <c r="AA20" s="1"/>
      <c r="AB20" s="33"/>
      <c r="AC20" s="33"/>
      <c r="AD20" s="1"/>
      <c r="BG20" s="31"/>
      <c r="BH20" s="31"/>
    </row>
    <row r="21" spans="1:61" ht="15" customHeight="1" x14ac:dyDescent="0.2">
      <c r="A21" s="1"/>
      <c r="B21" s="33"/>
      <c r="C21" s="33"/>
      <c r="D21" s="587" t="s">
        <v>41</v>
      </c>
      <c r="E21" s="587"/>
      <c r="F21" s="587"/>
      <c r="G21" s="587"/>
      <c r="H21" s="587"/>
      <c r="I21" s="587"/>
      <c r="J21" s="587"/>
      <c r="K21" s="1"/>
      <c r="L21" s="1"/>
      <c r="M21" s="1"/>
      <c r="N21" s="1"/>
      <c r="O21" s="1"/>
      <c r="P21" s="1"/>
      <c r="Q21" s="1"/>
      <c r="R21" s="1"/>
      <c r="S21" s="1"/>
      <c r="T21" s="1"/>
      <c r="U21" s="1"/>
      <c r="V21" s="1"/>
      <c r="W21" s="1"/>
      <c r="X21" s="1"/>
      <c r="Y21" s="1"/>
      <c r="Z21" s="1"/>
      <c r="AA21" s="1"/>
      <c r="AB21" s="33"/>
      <c r="AC21" s="33"/>
      <c r="AD21" s="1"/>
    </row>
    <row r="22" spans="1:61" ht="15" customHeight="1" x14ac:dyDescent="0.2">
      <c r="A22" s="1"/>
      <c r="B22" s="33"/>
      <c r="C22" s="33" t="s">
        <v>128</v>
      </c>
      <c r="D22" s="587" t="s">
        <v>129</v>
      </c>
      <c r="E22" s="587"/>
      <c r="F22" s="587"/>
      <c r="G22" s="587"/>
      <c r="H22" s="587"/>
      <c r="I22" s="587"/>
      <c r="J22" s="587"/>
      <c r="K22" s="587"/>
      <c r="L22" s="587"/>
      <c r="M22" s="587"/>
      <c r="N22" s="587"/>
      <c r="O22" s="587"/>
      <c r="P22" s="587"/>
      <c r="Q22" s="587"/>
      <c r="R22" s="587"/>
      <c r="S22" s="587"/>
      <c r="T22" s="587"/>
      <c r="U22" s="587"/>
      <c r="V22" s="587"/>
      <c r="W22" s="587"/>
      <c r="X22" s="587"/>
      <c r="Y22" s="1"/>
      <c r="Z22" s="1"/>
      <c r="AA22" s="1"/>
      <c r="AB22" s="33"/>
      <c r="AC22" s="33"/>
      <c r="AD22" s="32"/>
    </row>
    <row r="23" spans="1:61" ht="15" customHeight="1" x14ac:dyDescent="0.2">
      <c r="A23" s="1"/>
      <c r="B23" s="33"/>
      <c r="C23" s="33"/>
      <c r="D23" s="587" t="s">
        <v>42</v>
      </c>
      <c r="E23" s="587"/>
      <c r="F23" s="587"/>
      <c r="G23" s="587"/>
      <c r="H23" s="587"/>
      <c r="I23" s="593"/>
      <c r="J23" s="593"/>
      <c r="K23" s="1"/>
      <c r="L23" s="1"/>
      <c r="M23" s="1"/>
      <c r="N23" s="1"/>
      <c r="O23" s="1"/>
      <c r="P23" s="1"/>
      <c r="Q23" s="1"/>
      <c r="R23" s="1"/>
      <c r="S23" s="1"/>
      <c r="T23" s="1"/>
      <c r="U23" s="1"/>
      <c r="V23" s="1"/>
      <c r="W23" s="1"/>
      <c r="X23" s="1"/>
      <c r="Y23" s="1"/>
      <c r="Z23" s="1"/>
      <c r="AA23" s="1"/>
      <c r="AB23" s="33"/>
      <c r="AC23" s="33"/>
      <c r="AD23" s="32"/>
    </row>
    <row r="24" spans="1:61" ht="15" customHeight="1" x14ac:dyDescent="0.2">
      <c r="A24" s="1"/>
      <c r="B24" s="33"/>
      <c r="C24" s="33" t="s">
        <v>130</v>
      </c>
      <c r="D24" s="587" t="s">
        <v>131</v>
      </c>
      <c r="E24" s="587"/>
      <c r="F24" s="587"/>
      <c r="G24" s="587"/>
      <c r="H24" s="587"/>
      <c r="I24" s="587"/>
      <c r="J24" s="587"/>
      <c r="K24" s="587"/>
      <c r="L24" s="587"/>
      <c r="M24" s="587"/>
      <c r="N24" s="587"/>
      <c r="O24" s="587"/>
      <c r="P24" s="587"/>
      <c r="Q24" s="587"/>
      <c r="R24" s="587"/>
      <c r="S24" s="587"/>
      <c r="T24" s="587"/>
      <c r="U24" s="587"/>
      <c r="V24" s="587"/>
      <c r="W24" s="587"/>
      <c r="X24" s="587"/>
      <c r="Y24" s="1"/>
      <c r="Z24" s="1"/>
      <c r="AA24" s="1"/>
      <c r="AB24" s="33"/>
      <c r="BA24" s="16"/>
      <c r="BB24" s="17"/>
      <c r="BC24" s="17"/>
      <c r="BD24" s="17"/>
      <c r="BE24" s="17"/>
      <c r="BF24" s="17"/>
      <c r="BG24" s="17"/>
      <c r="BH24" s="17"/>
      <c r="BI24" s="17"/>
    </row>
    <row r="25" spans="1:61" ht="15" customHeight="1" x14ac:dyDescent="0.2">
      <c r="A25" s="1"/>
      <c r="B25" s="33"/>
      <c r="C25" s="33"/>
      <c r="D25" s="587" t="s">
        <v>132</v>
      </c>
      <c r="E25" s="587"/>
      <c r="F25" s="587"/>
      <c r="G25" s="587"/>
      <c r="H25" s="587"/>
      <c r="I25" s="587"/>
      <c r="J25" s="587"/>
      <c r="K25" s="587"/>
      <c r="L25" s="587"/>
      <c r="M25" s="1"/>
      <c r="N25" s="1"/>
      <c r="O25" s="1"/>
      <c r="P25" s="1"/>
      <c r="Q25" s="1"/>
      <c r="R25" s="1"/>
      <c r="S25" s="1"/>
      <c r="T25" s="1"/>
      <c r="U25" s="1"/>
      <c r="V25" s="1"/>
      <c r="W25" s="1"/>
      <c r="X25" s="1"/>
      <c r="Y25" s="1"/>
      <c r="Z25" s="1"/>
      <c r="AA25" s="1"/>
      <c r="AB25" s="33"/>
      <c r="AC25" s="33"/>
      <c r="BA25" s="16"/>
      <c r="BB25" s="17"/>
      <c r="BC25" s="17"/>
      <c r="BD25" s="17"/>
      <c r="BE25" s="17"/>
      <c r="BF25" s="17"/>
      <c r="BG25" s="17"/>
      <c r="BH25" s="17"/>
      <c r="BI25" s="17"/>
    </row>
    <row r="26" spans="1:61" ht="15" customHeight="1" x14ac:dyDescent="0.2">
      <c r="A26" s="1"/>
      <c r="B26" s="33"/>
      <c r="C26" s="33" t="s">
        <v>133</v>
      </c>
      <c r="D26" s="587" t="s">
        <v>134</v>
      </c>
      <c r="E26" s="587"/>
      <c r="F26" s="587"/>
      <c r="G26" s="587"/>
      <c r="H26" s="587"/>
      <c r="I26" s="587"/>
      <c r="J26" s="587"/>
      <c r="K26" s="587"/>
      <c r="L26" s="587"/>
      <c r="M26" s="587"/>
      <c r="N26" s="587"/>
      <c r="O26" s="587"/>
      <c r="P26" s="587"/>
      <c r="Q26" s="587"/>
      <c r="R26" s="587"/>
      <c r="S26" s="587"/>
      <c r="T26" s="587"/>
      <c r="U26" s="587"/>
      <c r="V26" s="587"/>
      <c r="W26" s="587"/>
      <c r="X26" s="587"/>
      <c r="Y26" s="1"/>
      <c r="Z26" s="1"/>
      <c r="AA26" s="1"/>
      <c r="AB26" s="33"/>
      <c r="AC26" s="23"/>
      <c r="BA26" s="18"/>
      <c r="BB26" s="18"/>
      <c r="BC26" s="18"/>
      <c r="BD26" s="18"/>
      <c r="BE26" s="18"/>
      <c r="BF26" s="18"/>
      <c r="BG26" s="18"/>
      <c r="BH26" s="18"/>
      <c r="BI26" s="18"/>
    </row>
    <row r="27" spans="1:61" ht="15" customHeight="1" x14ac:dyDescent="0.2">
      <c r="A27" s="1"/>
      <c r="B27" s="33"/>
      <c r="C27" s="33"/>
      <c r="D27" s="589" t="s">
        <v>135</v>
      </c>
      <c r="E27" s="589"/>
      <c r="F27" s="589"/>
      <c r="G27" s="589"/>
      <c r="H27" s="589"/>
      <c r="I27" s="1"/>
      <c r="J27" s="19"/>
      <c r="K27" s="19"/>
      <c r="L27" s="19"/>
      <c r="M27" s="19"/>
      <c r="N27" s="19"/>
      <c r="O27" s="19"/>
      <c r="P27" s="19"/>
      <c r="Q27" s="19"/>
      <c r="R27" s="19"/>
      <c r="S27" s="19"/>
      <c r="T27" s="19"/>
      <c r="U27" s="19"/>
      <c r="V27" s="19"/>
      <c r="W27" s="19"/>
      <c r="X27" s="19"/>
      <c r="Y27" s="19"/>
      <c r="Z27" s="19"/>
      <c r="AA27" s="19"/>
      <c r="AB27" s="20"/>
      <c r="AC27" s="20"/>
    </row>
    <row r="28" spans="1:61" ht="15" customHeight="1" x14ac:dyDescent="0.2">
      <c r="A28" s="1"/>
      <c r="B28" s="33"/>
      <c r="C28" s="33"/>
      <c r="D28" s="587"/>
      <c r="E28" s="587"/>
      <c r="F28" s="587"/>
      <c r="G28" s="587"/>
      <c r="H28" s="587"/>
      <c r="I28" s="587"/>
      <c r="J28" s="587"/>
      <c r="K28" s="587"/>
      <c r="L28" s="587"/>
      <c r="M28" s="587"/>
      <c r="N28" s="587"/>
      <c r="O28" s="587"/>
      <c r="P28" s="587"/>
      <c r="Q28" s="587"/>
      <c r="R28" s="587"/>
      <c r="S28" s="587"/>
      <c r="T28" s="587"/>
      <c r="U28" s="587"/>
      <c r="V28" s="587"/>
      <c r="W28" s="587"/>
      <c r="X28" s="587"/>
      <c r="Y28" s="1"/>
      <c r="Z28" s="1"/>
      <c r="AA28" s="1"/>
      <c r="AB28" s="33"/>
      <c r="AC28" s="2"/>
    </row>
    <row r="29" spans="1:61" ht="15" customHeight="1" x14ac:dyDescent="0.2">
      <c r="A29" s="1"/>
      <c r="B29" s="33"/>
      <c r="C29" s="591"/>
      <c r="D29" s="591"/>
      <c r="E29" s="591"/>
      <c r="F29" s="591"/>
      <c r="G29" s="591"/>
      <c r="H29" s="1"/>
      <c r="I29" s="1"/>
      <c r="J29" s="1"/>
      <c r="K29" s="1"/>
      <c r="L29" s="1"/>
      <c r="M29" s="1"/>
      <c r="N29" s="1"/>
      <c r="O29" s="1"/>
      <c r="P29" s="1"/>
      <c r="Q29" s="1"/>
      <c r="R29" s="1"/>
      <c r="S29" s="1"/>
      <c r="T29" s="1"/>
      <c r="U29" s="1"/>
      <c r="V29" s="1"/>
      <c r="W29" s="1"/>
      <c r="X29" s="1"/>
      <c r="Y29" s="1"/>
      <c r="Z29" s="1"/>
      <c r="AA29" s="1"/>
      <c r="AB29" s="33"/>
      <c r="AC29" s="2"/>
    </row>
    <row r="30" spans="1:61" ht="15" customHeight="1" x14ac:dyDescent="0.2">
      <c r="A30" s="1"/>
      <c r="B30" s="33"/>
      <c r="C30" s="15"/>
      <c r="D30" s="14"/>
      <c r="E30" s="14"/>
      <c r="F30" s="14"/>
      <c r="G30" s="14"/>
      <c r="H30" s="1"/>
      <c r="I30" s="1"/>
      <c r="J30" s="1"/>
      <c r="K30" s="1"/>
      <c r="L30" s="1"/>
      <c r="M30" s="1"/>
      <c r="N30" s="1"/>
      <c r="O30" s="1"/>
      <c r="P30" s="1"/>
      <c r="Q30" s="1"/>
      <c r="R30" s="1"/>
      <c r="S30" s="1"/>
      <c r="T30" s="22"/>
      <c r="U30" s="22"/>
      <c r="V30" s="22"/>
      <c r="W30" s="22"/>
      <c r="X30" s="22"/>
      <c r="Y30" s="22"/>
      <c r="Z30" s="22"/>
      <c r="AA30" s="22"/>
      <c r="AB30" s="23"/>
      <c r="AC30" s="2"/>
    </row>
    <row r="31" spans="1:61" ht="15" customHeight="1" x14ac:dyDescent="0.2">
      <c r="A31" s="1"/>
      <c r="B31" s="33"/>
      <c r="C31" s="15"/>
      <c r="D31" s="14"/>
      <c r="E31" s="14"/>
      <c r="F31" s="14"/>
      <c r="G31" s="14"/>
      <c r="H31" s="1"/>
      <c r="I31" s="1"/>
      <c r="J31" s="1"/>
      <c r="K31" s="1"/>
      <c r="L31" s="1"/>
      <c r="M31" s="1"/>
      <c r="N31" s="1"/>
      <c r="O31" s="1"/>
      <c r="P31" s="1"/>
      <c r="Q31" s="1"/>
      <c r="R31" s="1"/>
      <c r="S31" s="22"/>
      <c r="T31" s="22"/>
      <c r="U31" s="22"/>
      <c r="V31" s="22"/>
      <c r="W31" s="22"/>
      <c r="X31" s="592"/>
      <c r="Y31" s="592"/>
      <c r="Z31" s="592"/>
      <c r="AA31" s="592"/>
      <c r="AB31" s="592"/>
      <c r="AC31" s="592"/>
      <c r="AE31" s="1"/>
      <c r="AF31" s="1"/>
      <c r="AG31" s="1"/>
      <c r="AH31" s="1"/>
      <c r="AI31" s="1"/>
      <c r="AJ31" s="1"/>
      <c r="AK31" s="1"/>
      <c r="AL31" s="21"/>
      <c r="AM31" s="21"/>
      <c r="AN31" s="1"/>
      <c r="AO31" s="1"/>
      <c r="AP31" s="1"/>
      <c r="AQ31" s="1"/>
      <c r="AR31" s="1"/>
      <c r="AS31" s="1"/>
      <c r="AT31" s="1"/>
      <c r="AU31" s="1"/>
      <c r="AV31" s="1"/>
    </row>
    <row r="32" spans="1:61" ht="15" customHeight="1" x14ac:dyDescent="0.2">
      <c r="A32" s="1"/>
      <c r="B32" s="33"/>
      <c r="C32" s="15"/>
      <c r="D32" s="14"/>
      <c r="E32" s="14"/>
      <c r="F32" s="14"/>
      <c r="G32" s="14"/>
      <c r="H32" s="1"/>
      <c r="I32" s="1"/>
      <c r="J32" s="1"/>
      <c r="K32" s="1"/>
      <c r="L32" s="1"/>
      <c r="M32" s="1"/>
      <c r="N32" s="1"/>
      <c r="O32" s="1"/>
      <c r="P32" s="1"/>
      <c r="Q32" s="1"/>
      <c r="R32" s="1"/>
      <c r="S32" s="22"/>
      <c r="T32" s="22"/>
      <c r="U32" s="22"/>
      <c r="V32" s="22"/>
      <c r="W32" s="22"/>
      <c r="X32" s="592"/>
      <c r="Y32" s="592"/>
      <c r="Z32" s="592"/>
      <c r="AA32" s="592"/>
      <c r="AB32" s="592"/>
      <c r="AC32" s="592"/>
      <c r="AD32" s="1"/>
      <c r="AE32" s="1"/>
      <c r="AF32" s="1"/>
      <c r="AG32" s="1"/>
      <c r="AH32" s="1"/>
      <c r="AI32" s="1"/>
      <c r="AJ32" s="1"/>
      <c r="AK32" s="1"/>
      <c r="AL32" s="21"/>
      <c r="AM32" s="21"/>
      <c r="AN32" s="1"/>
      <c r="AO32" s="1"/>
      <c r="AP32" s="1"/>
      <c r="AQ32" s="1"/>
      <c r="AR32" s="1"/>
      <c r="AS32" s="1"/>
      <c r="AT32" s="1"/>
      <c r="AU32" s="1"/>
      <c r="AV32" s="1"/>
    </row>
    <row r="33" spans="1:51" ht="15" customHeight="1" x14ac:dyDescent="0.2">
      <c r="A33" s="1"/>
      <c r="B33" s="33"/>
      <c r="C33" s="33"/>
      <c r="D33" s="1"/>
      <c r="E33" s="1"/>
      <c r="F33" s="1"/>
      <c r="G33" s="1"/>
      <c r="H33" s="1"/>
      <c r="I33" s="1"/>
      <c r="J33" s="1"/>
      <c r="K33" s="1"/>
      <c r="L33" s="1"/>
      <c r="M33" s="1"/>
      <c r="N33" s="1"/>
      <c r="O33" s="1"/>
      <c r="P33" s="1"/>
      <c r="Q33" s="1"/>
      <c r="R33" s="1"/>
      <c r="S33" s="1"/>
      <c r="T33" s="22"/>
      <c r="U33" s="22"/>
      <c r="V33" s="22"/>
      <c r="W33" s="22"/>
      <c r="X33" s="22"/>
      <c r="Y33" s="22"/>
      <c r="Z33" s="22"/>
      <c r="AA33" s="22"/>
      <c r="AB33" s="23"/>
      <c r="AC33" s="23"/>
      <c r="AD33" s="1"/>
      <c r="AE33" s="1"/>
      <c r="AF33" s="1"/>
      <c r="AG33" s="1"/>
      <c r="AH33" s="1"/>
      <c r="AI33" s="1"/>
      <c r="AJ33" s="1"/>
      <c r="AK33" s="1"/>
      <c r="AL33" s="21"/>
      <c r="AM33" s="21"/>
      <c r="AN33" s="1"/>
      <c r="AO33" s="1"/>
      <c r="AP33" s="1"/>
      <c r="AQ33" s="1"/>
      <c r="AR33" s="1"/>
      <c r="AS33" s="1"/>
      <c r="AT33" s="1"/>
      <c r="AU33" s="1"/>
      <c r="AV33" s="1"/>
    </row>
    <row r="34" spans="1:51" ht="15" customHeight="1" x14ac:dyDescent="0.2">
      <c r="A34" s="1"/>
      <c r="B34" s="33"/>
      <c r="C34" s="33"/>
      <c r="D34" s="1"/>
      <c r="E34" s="1"/>
      <c r="F34" s="1"/>
      <c r="G34" s="1"/>
      <c r="H34" s="1"/>
      <c r="I34" s="1"/>
      <c r="J34" s="1"/>
      <c r="K34" s="1"/>
      <c r="L34" s="1"/>
      <c r="M34" s="1"/>
      <c r="N34" s="1"/>
      <c r="O34" s="1"/>
      <c r="P34" s="1"/>
      <c r="Q34" s="1"/>
      <c r="R34" s="1"/>
      <c r="S34" s="22"/>
      <c r="T34" s="22"/>
      <c r="U34" s="22"/>
      <c r="V34" s="22"/>
      <c r="W34" s="22"/>
      <c r="X34" s="22"/>
      <c r="Y34" s="22"/>
      <c r="Z34" s="22"/>
      <c r="AA34" s="22"/>
      <c r="AB34" s="23"/>
      <c r="AC34" s="23"/>
      <c r="AD34" s="1"/>
      <c r="AE34" s="1"/>
      <c r="AF34" s="1"/>
      <c r="AG34" s="1"/>
      <c r="AH34" s="1"/>
      <c r="AI34" s="1"/>
      <c r="AJ34" s="1"/>
      <c r="AK34" s="1"/>
      <c r="AL34" s="1"/>
      <c r="AM34" s="1"/>
      <c r="AN34" s="1"/>
      <c r="AO34" s="1"/>
      <c r="AP34" s="1"/>
      <c r="AQ34" s="1"/>
      <c r="AR34" s="1"/>
      <c r="AS34" s="1"/>
      <c r="AT34" s="1"/>
      <c r="AU34" s="1"/>
      <c r="AV34" s="1"/>
    </row>
    <row r="35" spans="1:51" ht="15" customHeight="1" x14ac:dyDescent="0.2">
      <c r="S35" s="24"/>
      <c r="T35" s="24"/>
      <c r="U35" s="24"/>
      <c r="V35" s="24"/>
      <c r="W35" s="24"/>
      <c r="X35" s="24"/>
      <c r="Y35" s="24"/>
      <c r="Z35" s="24"/>
      <c r="AA35" s="24"/>
      <c r="AB35" s="25"/>
      <c r="AC35" s="25"/>
    </row>
    <row r="37" spans="1:51" ht="15" customHeight="1" x14ac:dyDescent="0.2">
      <c r="AE37" s="3"/>
    </row>
    <row r="39" spans="1:51" ht="15" customHeight="1" x14ac:dyDescent="0.2">
      <c r="C39" s="26"/>
      <c r="D39" s="31"/>
      <c r="E39" s="31"/>
      <c r="F39" s="31"/>
      <c r="G39" s="31"/>
      <c r="H39" s="31"/>
      <c r="I39" s="31"/>
    </row>
    <row r="40" spans="1:51" ht="15" customHeight="1" x14ac:dyDescent="0.2">
      <c r="C40" s="26"/>
      <c r="D40" s="31"/>
      <c r="E40" s="31"/>
      <c r="F40" s="31"/>
      <c r="G40" s="31"/>
      <c r="H40" s="31"/>
      <c r="I40" s="31"/>
      <c r="AN40" s="16"/>
      <c r="AO40" s="16"/>
      <c r="AP40" s="16"/>
      <c r="AQ40" s="16"/>
      <c r="AR40" s="16"/>
      <c r="AS40" s="16"/>
      <c r="AT40" s="16"/>
      <c r="AU40" s="16"/>
      <c r="AV40" s="16"/>
      <c r="AW40" s="16"/>
      <c r="AX40" s="16"/>
      <c r="AY40" s="16"/>
    </row>
    <row r="41" spans="1:51" ht="15" customHeight="1" x14ac:dyDescent="0.2">
      <c r="C41" s="26"/>
      <c r="D41" s="31"/>
      <c r="E41" s="31"/>
      <c r="F41" s="31"/>
      <c r="G41" s="31"/>
      <c r="H41" s="31"/>
      <c r="I41" s="31"/>
      <c r="AN41" s="16"/>
      <c r="AO41" s="16"/>
      <c r="AP41" s="16"/>
      <c r="AQ41" s="16"/>
      <c r="AR41" s="16"/>
      <c r="AS41" s="16"/>
      <c r="AT41" s="16"/>
      <c r="AU41" s="16"/>
      <c r="AV41" s="16"/>
      <c r="AW41" s="16"/>
      <c r="AX41" s="16"/>
      <c r="AY41" s="16"/>
    </row>
    <row r="42" spans="1:51" ht="15" customHeight="1" x14ac:dyDescent="0.2">
      <c r="AN42" s="16"/>
      <c r="AO42" s="16"/>
      <c r="AP42" s="16"/>
      <c r="AQ42" s="16"/>
      <c r="AR42" s="16"/>
      <c r="AS42" s="16"/>
      <c r="AT42" s="16"/>
      <c r="AU42" s="16"/>
      <c r="AV42" s="16"/>
      <c r="AW42" s="16"/>
      <c r="AX42" s="16"/>
      <c r="AY42" s="16"/>
    </row>
    <row r="44" spans="1:51" ht="15" customHeight="1" x14ac:dyDescent="0.2">
      <c r="U44" s="16"/>
      <c r="V44" s="16"/>
      <c r="W44" s="16"/>
      <c r="X44" s="27"/>
      <c r="Y44" s="27"/>
      <c r="Z44" s="27"/>
      <c r="AA44" s="27"/>
      <c r="AB44" s="28"/>
      <c r="AC44" s="28"/>
    </row>
    <row r="45" spans="1:51" ht="15" customHeight="1" x14ac:dyDescent="0.2">
      <c r="U45" s="16"/>
      <c r="V45" s="16"/>
      <c r="W45" s="16"/>
      <c r="X45" s="27"/>
      <c r="Y45" s="27"/>
      <c r="Z45" s="27"/>
      <c r="AA45" s="27"/>
      <c r="AB45" s="28"/>
      <c r="AC45" s="28"/>
    </row>
  </sheetData>
  <sheetProtection algorithmName="SHA-512" hashValue="/kTnUN2DV243uZQ9+ipcM6RMeMnXHzpIqnqPdId7WlcfboOwoahtP2M9WRxADpC38+gqhkhaGlz0btrsEiAC9g==" saltValue="InSU6VtNFQRm/5mvjCaLTw==" spinCount="100000" sheet="1" objects="1" scenarios="1" selectLockedCells="1" selectUnlockedCells="1"/>
  <mergeCells count="40">
    <mergeCell ref="C29:G29"/>
    <mergeCell ref="X31:AC32"/>
    <mergeCell ref="D23:J23"/>
    <mergeCell ref="D24:X24"/>
    <mergeCell ref="D25:L25"/>
    <mergeCell ref="D26:X26"/>
    <mergeCell ref="D27:H27"/>
    <mergeCell ref="D28:X28"/>
    <mergeCell ref="D22:X22"/>
    <mergeCell ref="D14:X14"/>
    <mergeCell ref="AE14:AZ14"/>
    <mergeCell ref="D15:X15"/>
    <mergeCell ref="AE15:AZ15"/>
    <mergeCell ref="D16:X16"/>
    <mergeCell ref="AE16:AQ16"/>
    <mergeCell ref="D17:X17"/>
    <mergeCell ref="D18:U18"/>
    <mergeCell ref="D19:X19"/>
    <mergeCell ref="D20:X20"/>
    <mergeCell ref="D21:J21"/>
    <mergeCell ref="D11:X11"/>
    <mergeCell ref="AE11:AZ11"/>
    <mergeCell ref="D12:G12"/>
    <mergeCell ref="AE12:AJ12"/>
    <mergeCell ref="D13:X13"/>
    <mergeCell ref="AE13:AZ13"/>
    <mergeCell ref="D10:X10"/>
    <mergeCell ref="AE10:AZ10"/>
    <mergeCell ref="D3:X3"/>
    <mergeCell ref="AD3:AZ3"/>
    <mergeCell ref="AC4:AG4"/>
    <mergeCell ref="D5:R5"/>
    <mergeCell ref="AD5:AZ5"/>
    <mergeCell ref="D6:X6"/>
    <mergeCell ref="AD6:AP6"/>
    <mergeCell ref="D7:I7"/>
    <mergeCell ref="AE7:AZ7"/>
    <mergeCell ref="D8:X8"/>
    <mergeCell ref="AE8:AZ8"/>
    <mergeCell ref="D9:Q9"/>
  </mergeCells>
  <phoneticPr fontId="5"/>
  <pageMargins left="0.32" right="0.28999999999999998" top="1" bottom="0.79" header="0.51200000000000001" footer="0.51200000000000001"/>
  <pageSetup paperSize="9" scale="99"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一括印刷用</vt:lpstr>
      <vt:lpstr>第１葉</vt:lpstr>
      <vt:lpstr>第２葉</vt:lpstr>
      <vt:lpstr>第３葉</vt:lpstr>
      <vt:lpstr>第４葉 </vt:lpstr>
      <vt:lpstr>裏面 </vt:lpstr>
      <vt:lpstr>一括印刷用!Print_Area</vt:lpstr>
      <vt:lpstr>第１葉!Print_Area</vt:lpstr>
      <vt:lpstr>第２葉!Print_Area</vt:lpstr>
      <vt:lpstr>第３葉!Print_Area</vt:lpstr>
      <vt:lpstr>'第４葉 '!Print_Area</vt:lpstr>
      <vt:lpstr>一括印刷用!Print_Titles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2016-02-01T08:56:30Z</dcterms:created>
  <dcterms:modified xsi:type="dcterms:W3CDTF">2022-01-31T01:23:46Z</dcterms:modified>
</cp:coreProperties>
</file>