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240" yWindow="-12" windowWidth="14940" windowHeight="8592"/>
  </bookViews>
  <sheets>
    <sheet name="入力" sheetId="11" r:id="rId1"/>
    <sheet name="一括印刷" sheetId="10" r:id="rId2"/>
    <sheet name="裏面" sheetId="9" r:id="rId3"/>
    <sheet name="第１葉" sheetId="1" state="hidden" r:id="rId4"/>
    <sheet name="第２葉" sheetId="8" state="hidden" r:id="rId5"/>
    <sheet name="第３葉" sheetId="7" state="hidden" r:id="rId6"/>
    <sheet name="第４葉表" sheetId="6" state="hidden" r:id="rId7"/>
  </sheets>
  <definedNames>
    <definedName name="_xlnm.Print_Area" localSheetId="3">第１葉!$A$1:$CK$56</definedName>
    <definedName name="_xlnm.Print_Area" localSheetId="4">第２葉!$A$1:$CL$56</definedName>
    <definedName name="_xlnm.Print_Area" localSheetId="5">第３葉!$A$1:$CM$56</definedName>
    <definedName name="_xlnm.Print_Area" localSheetId="6">第４葉表!$A$1:$CM$56</definedName>
    <definedName name="_xlnm.Print_Area" localSheetId="0">入力!$A:$G</definedName>
    <definedName name="_xlnm.Print_Titles" localSheetId="1">一括印刷!$1:$2</definedName>
  </definedNames>
  <calcPr calcId="162913"/>
</workbook>
</file>

<file path=xl/calcChain.xml><?xml version="1.0" encoding="utf-8"?>
<calcChain xmlns="http://schemas.openxmlformats.org/spreadsheetml/2006/main">
  <c r="I84" i="11" l="1"/>
  <c r="I81" i="11" l="1"/>
  <c r="O30" i="11" l="1"/>
  <c r="O29" i="11"/>
  <c r="O28" i="11"/>
  <c r="X25" i="11"/>
  <c r="W25" i="11"/>
  <c r="X24" i="11"/>
  <c r="W24" i="11"/>
  <c r="X23" i="11"/>
  <c r="W23" i="11"/>
  <c r="X22" i="11"/>
  <c r="W22" i="11"/>
  <c r="X21" i="11"/>
  <c r="W21" i="11"/>
  <c r="P21" i="11"/>
  <c r="O21" i="11"/>
  <c r="N21" i="11"/>
  <c r="M21" i="11"/>
  <c r="L21" i="11"/>
  <c r="K21" i="11"/>
  <c r="J21" i="11"/>
  <c r="X20" i="11"/>
  <c r="W20" i="11"/>
  <c r="D39" i="6" l="1"/>
  <c r="D39" i="8" l="1"/>
  <c r="C39" i="1"/>
  <c r="AP26" i="11" l="1"/>
  <c r="BJ13" i="6" s="1"/>
  <c r="AO26" i="11"/>
  <c r="BI13" i="6" s="1"/>
  <c r="BA12" i="6"/>
  <c r="BA7" i="6" l="1"/>
  <c r="AZ12" i="1"/>
  <c r="BA12" i="8"/>
  <c r="BA12" i="7"/>
  <c r="BH13" i="1"/>
  <c r="BI13" i="7"/>
  <c r="BI13" i="1"/>
  <c r="BJ13" i="7"/>
  <c r="BI13" i="8"/>
  <c r="BJ13" i="8"/>
  <c r="AZ7" i="1"/>
  <c r="BA7" i="8"/>
  <c r="BA7" i="7"/>
  <c r="BG13" i="6" l="1"/>
  <c r="BF13" i="6"/>
  <c r="BD13" i="6"/>
  <c r="BC13" i="6"/>
  <c r="BE13" i="1" l="1"/>
  <c r="BF13" i="8"/>
  <c r="BF13" i="7"/>
  <c r="BF13" i="1"/>
  <c r="BG13" i="8"/>
  <c r="BG13" i="7"/>
  <c r="BB13" i="1"/>
  <c r="BC13" i="8"/>
  <c r="BC13" i="7"/>
  <c r="BC13" i="1"/>
  <c r="BD13" i="8"/>
  <c r="BD13" i="7"/>
  <c r="C37" i="11" l="1"/>
  <c r="O37" i="11" l="1"/>
  <c r="C35" i="11"/>
  <c r="C38" i="11" s="1"/>
  <c r="C40" i="11" s="1"/>
  <c r="C31" i="11"/>
  <c r="I82" i="11" s="1"/>
  <c r="I83" i="11" l="1"/>
  <c r="O31" i="11"/>
  <c r="BS20" i="6"/>
  <c r="BS17" i="6"/>
  <c r="BQ12" i="6"/>
  <c r="BQ7" i="6"/>
  <c r="BS20" i="7"/>
  <c r="BS17" i="7"/>
  <c r="BQ12" i="7"/>
  <c r="BQ7" i="7"/>
  <c r="BS20" i="8"/>
  <c r="BS17" i="8"/>
  <c r="BQ12" i="8"/>
  <c r="BQ7" i="8"/>
  <c r="BR20" i="1"/>
  <c r="BR17" i="1"/>
  <c r="BP12" i="1"/>
  <c r="BP7" i="1"/>
  <c r="Q40" i="11"/>
  <c r="BX36" i="6" s="1"/>
  <c r="Q35" i="11"/>
  <c r="AJ36" i="6" s="1"/>
  <c r="L28" i="6"/>
  <c r="P29" i="11"/>
  <c r="N28" i="8" s="1"/>
  <c r="Q29" i="11"/>
  <c r="P28" i="8" s="1"/>
  <c r="R29" i="11"/>
  <c r="R28" i="8" s="1"/>
  <c r="S29" i="11"/>
  <c r="T28" i="6" s="1"/>
  <c r="T29" i="11"/>
  <c r="V28" i="8" s="1"/>
  <c r="U29" i="11"/>
  <c r="X28" i="8" s="1"/>
  <c r="V29" i="11"/>
  <c r="Z28" i="8" s="1"/>
  <c r="W29" i="11"/>
  <c r="AB28" i="6" s="1"/>
  <c r="X29" i="11"/>
  <c r="L32" i="6"/>
  <c r="P30" i="11"/>
  <c r="N32" i="8" s="1"/>
  <c r="Q30" i="11"/>
  <c r="O32" i="1" s="1"/>
  <c r="R30" i="11"/>
  <c r="Q32" i="1" s="1"/>
  <c r="S30" i="11"/>
  <c r="T32" i="6" s="1"/>
  <c r="T30" i="11"/>
  <c r="U32" i="1" s="1"/>
  <c r="U30" i="11"/>
  <c r="V30" i="11"/>
  <c r="Y32" i="1" s="1"/>
  <c r="W30" i="11"/>
  <c r="AB32" i="6" s="1"/>
  <c r="X30" i="11"/>
  <c r="AC32" i="1" s="1"/>
  <c r="O33" i="11"/>
  <c r="AF24" i="8" s="1"/>
  <c r="P33" i="11"/>
  <c r="Q33" i="11"/>
  <c r="AJ24" i="6" s="1"/>
  <c r="R33" i="11"/>
  <c r="AL24" i="8" s="1"/>
  <c r="S33" i="11"/>
  <c r="AN24" i="8" s="1"/>
  <c r="T33" i="11"/>
  <c r="AP24" i="8" s="1"/>
  <c r="U33" i="11"/>
  <c r="AR24" i="6" s="1"/>
  <c r="V33" i="11"/>
  <c r="AT24" i="8" s="1"/>
  <c r="W33" i="11"/>
  <c r="AV24" i="8" s="1"/>
  <c r="X33" i="11"/>
  <c r="O34" i="11"/>
  <c r="AF28" i="8" s="1"/>
  <c r="P34" i="11"/>
  <c r="AH28" i="8" s="1"/>
  <c r="Q34" i="11"/>
  <c r="AJ28" i="6" s="1"/>
  <c r="R34" i="11"/>
  <c r="AL28" i="8" s="1"/>
  <c r="S34" i="11"/>
  <c r="AN28" i="8" s="1"/>
  <c r="T34" i="11"/>
  <c r="AP28" i="8" s="1"/>
  <c r="U34" i="11"/>
  <c r="AR28" i="6" s="1"/>
  <c r="V34" i="11"/>
  <c r="AT28" i="8" s="1"/>
  <c r="W34" i="11"/>
  <c r="AV28" i="8" s="1"/>
  <c r="X34" i="11"/>
  <c r="AX28" i="8" s="1"/>
  <c r="X35" i="11"/>
  <c r="AX36" i="8" s="1"/>
  <c r="O38" i="11"/>
  <c r="BR30" i="1" s="1"/>
  <c r="P38" i="11"/>
  <c r="Q38" i="11"/>
  <c r="BV30" i="1" s="1"/>
  <c r="R38" i="11"/>
  <c r="S38" i="11"/>
  <c r="T38" i="11"/>
  <c r="U38" i="11"/>
  <c r="CF30" i="6" s="1"/>
  <c r="V38" i="11"/>
  <c r="CH30" i="7" s="1"/>
  <c r="W38" i="11"/>
  <c r="X38" i="11"/>
  <c r="O39" i="11"/>
  <c r="P39" i="11"/>
  <c r="BT33" i="1" s="1"/>
  <c r="Q39" i="11"/>
  <c r="R39" i="11"/>
  <c r="S39" i="11"/>
  <c r="BZ33" i="1" s="1"/>
  <c r="T39" i="11"/>
  <c r="CB33" i="1" s="1"/>
  <c r="U39" i="11"/>
  <c r="V39" i="11"/>
  <c r="W39" i="11"/>
  <c r="CH33" i="1" s="1"/>
  <c r="X39" i="11"/>
  <c r="Q31" i="11"/>
  <c r="P36" i="8" s="1"/>
  <c r="I80" i="11"/>
  <c r="I79" i="11"/>
  <c r="I78" i="11"/>
  <c r="I77" i="11"/>
  <c r="I76" i="11"/>
  <c r="I75" i="11"/>
  <c r="I74" i="11"/>
  <c r="I73" i="11"/>
  <c r="I72" i="11"/>
  <c r="I71" i="11"/>
  <c r="X28" i="11"/>
  <c r="AD24" i="8" s="1"/>
  <c r="W28" i="11"/>
  <c r="AB24" i="6" s="1"/>
  <c r="V28" i="11"/>
  <c r="Z24" i="8" s="1"/>
  <c r="U28" i="11"/>
  <c r="X24" i="8" s="1"/>
  <c r="T28" i="11"/>
  <c r="V24" i="8" s="1"/>
  <c r="S28" i="11"/>
  <c r="T24" i="6" s="1"/>
  <c r="R28" i="11"/>
  <c r="Q28" i="11"/>
  <c r="P24" i="8" s="1"/>
  <c r="P28" i="11"/>
  <c r="N24" i="8" s="1"/>
  <c r="L24" i="6"/>
  <c r="BI8" i="1"/>
  <c r="BI8" i="8"/>
  <c r="BC8" i="1"/>
  <c r="X16" i="11"/>
  <c r="X14" i="11"/>
  <c r="W14" i="11"/>
  <c r="BL21" i="8" s="1"/>
  <c r="V14" i="11"/>
  <c r="U14" i="11"/>
  <c r="T14" i="11"/>
  <c r="S14" i="11"/>
  <c r="BH21" i="7" s="1"/>
  <c r="R14" i="11"/>
  <c r="Q14" i="11"/>
  <c r="P14" i="11"/>
  <c r="O14" i="11"/>
  <c r="BD21" i="7" s="1"/>
  <c r="N14" i="11"/>
  <c r="BC21" i="6" s="1"/>
  <c r="M14" i="11"/>
  <c r="L14" i="11"/>
  <c r="X13" i="11"/>
  <c r="BM17" i="6" s="1"/>
  <c r="W13" i="11"/>
  <c r="V13" i="11"/>
  <c r="U13" i="11"/>
  <c r="T13" i="11"/>
  <c r="BH17" i="1" s="1"/>
  <c r="S13" i="11"/>
  <c r="R13" i="11"/>
  <c r="Q13" i="11"/>
  <c r="P13" i="11"/>
  <c r="BD17" i="1" s="1"/>
  <c r="O13" i="11"/>
  <c r="N13" i="11"/>
  <c r="M13" i="11"/>
  <c r="BA17" i="1" s="1"/>
  <c r="L13" i="11"/>
  <c r="AD28" i="8" l="1"/>
  <c r="AD28" i="6"/>
  <c r="CA33" i="8"/>
  <c r="CB33" i="6"/>
  <c r="AS28" i="1"/>
  <c r="AL28" i="6"/>
  <c r="Z32" i="8"/>
  <c r="AB24" i="8"/>
  <c r="AS24" i="1"/>
  <c r="V28" i="6"/>
  <c r="AI36" i="1"/>
  <c r="AI28" i="1"/>
  <c r="T28" i="8"/>
  <c r="BH21" i="8"/>
  <c r="AW36" i="1"/>
  <c r="AF24" i="6"/>
  <c r="CF30" i="7"/>
  <c r="K24" i="1"/>
  <c r="M28" i="1"/>
  <c r="L24" i="8"/>
  <c r="L28" i="8"/>
  <c r="AJ28" i="8"/>
  <c r="AT24" i="6"/>
  <c r="N32" i="6"/>
  <c r="CD33" i="7"/>
  <c r="K28" i="1"/>
  <c r="AE24" i="1"/>
  <c r="AA28" i="1"/>
  <c r="AV24" i="6"/>
  <c r="P36" i="6"/>
  <c r="CF30" i="1"/>
  <c r="CG30" i="8"/>
  <c r="CH30" i="6"/>
  <c r="BC17" i="6"/>
  <c r="BC17" i="8"/>
  <c r="BC17" i="7"/>
  <c r="BK17" i="6"/>
  <c r="BJ17" i="1"/>
  <c r="BF21" i="6"/>
  <c r="BF21" i="7"/>
  <c r="BF21" i="8"/>
  <c r="BE21" i="1"/>
  <c r="BQ4" i="7"/>
  <c r="BQ4" i="6"/>
  <c r="BP4" i="1"/>
  <c r="CH33" i="6"/>
  <c r="CH33" i="7"/>
  <c r="CG33" i="8"/>
  <c r="CF33" i="1"/>
  <c r="CL30" i="6"/>
  <c r="CL30" i="7"/>
  <c r="CK30" i="8"/>
  <c r="CJ30" i="1"/>
  <c r="AQ24" i="1"/>
  <c r="BG17" i="1"/>
  <c r="BH17" i="8"/>
  <c r="BH17" i="6"/>
  <c r="BH17" i="7"/>
  <c r="BK17" i="1"/>
  <c r="BL17" i="8"/>
  <c r="BF21" i="1"/>
  <c r="BG21" i="7"/>
  <c r="BC8" i="6"/>
  <c r="BB8" i="1"/>
  <c r="BC8" i="8"/>
  <c r="BX33" i="6"/>
  <c r="BX33" i="7"/>
  <c r="BW33" i="8"/>
  <c r="CB30" i="6"/>
  <c r="CB30" i="7"/>
  <c r="CA30" i="8"/>
  <c r="BZ30" i="1"/>
  <c r="AX24" i="6"/>
  <c r="AW24" i="1"/>
  <c r="AH24" i="6"/>
  <c r="AG24" i="1"/>
  <c r="O28" i="1"/>
  <c r="AK28" i="1"/>
  <c r="AU28" i="1"/>
  <c r="S32" i="1"/>
  <c r="L32" i="8"/>
  <c r="X28" i="6"/>
  <c r="AN28" i="6"/>
  <c r="BK17" i="7"/>
  <c r="BA17" i="6"/>
  <c r="AZ17" i="1"/>
  <c r="BA17" i="8"/>
  <c r="BI17" i="6"/>
  <c r="BI17" i="7"/>
  <c r="BM17" i="8"/>
  <c r="BM17" i="7"/>
  <c r="BD21" i="6"/>
  <c r="BD21" i="8"/>
  <c r="BL21" i="6"/>
  <c r="BK21" i="1"/>
  <c r="BD8" i="8"/>
  <c r="BD8" i="6"/>
  <c r="BD8" i="7"/>
  <c r="R24" i="6"/>
  <c r="Q24" i="1"/>
  <c r="Z24" i="6"/>
  <c r="Y24" i="1"/>
  <c r="CL33" i="6"/>
  <c r="CL33" i="7"/>
  <c r="CK33" i="8"/>
  <c r="CJ33" i="1"/>
  <c r="BV33" i="6"/>
  <c r="BV33" i="7"/>
  <c r="BU33" i="8"/>
  <c r="BZ30" i="6"/>
  <c r="BZ30" i="7"/>
  <c r="BY30" i="8"/>
  <c r="BX30" i="1"/>
  <c r="X32" i="6"/>
  <c r="X32" i="8"/>
  <c r="P32" i="6"/>
  <c r="P32" i="8"/>
  <c r="O24" i="1"/>
  <c r="AA24" i="1"/>
  <c r="AK24" i="1"/>
  <c r="AU24" i="1"/>
  <c r="S28" i="1"/>
  <c r="AC28" i="1"/>
  <c r="AM28" i="1"/>
  <c r="K32" i="1"/>
  <c r="R24" i="8"/>
  <c r="AH24" i="8"/>
  <c r="AX24" i="8"/>
  <c r="R32" i="8"/>
  <c r="V24" i="6"/>
  <c r="AL24" i="6"/>
  <c r="N28" i="6"/>
  <c r="AT28" i="6"/>
  <c r="Z32" i="6"/>
  <c r="BL17" i="1"/>
  <c r="BC21" i="1"/>
  <c r="BV33" i="1"/>
  <c r="BE17" i="8"/>
  <c r="BC21" i="8"/>
  <c r="BC8" i="7"/>
  <c r="BA17" i="7"/>
  <c r="BL17" i="7"/>
  <c r="BL21" i="7"/>
  <c r="BE17" i="6"/>
  <c r="BH21" i="6"/>
  <c r="CC33" i="8"/>
  <c r="CD33" i="6"/>
  <c r="BG17" i="6"/>
  <c r="BG17" i="8"/>
  <c r="BB21" i="6"/>
  <c r="BB21" i="7"/>
  <c r="BA21" i="1"/>
  <c r="BJ21" i="6"/>
  <c r="BJ21" i="7"/>
  <c r="BJ21" i="8"/>
  <c r="BJ8" i="6"/>
  <c r="BJ8" i="7"/>
  <c r="BJ8" i="8"/>
  <c r="BZ33" i="6"/>
  <c r="BZ33" i="7"/>
  <c r="BY33" i="8"/>
  <c r="BX33" i="1"/>
  <c r="CD30" i="6"/>
  <c r="CD30" i="7"/>
  <c r="CC30" i="8"/>
  <c r="CB30" i="1"/>
  <c r="BV30" i="6"/>
  <c r="BV30" i="7"/>
  <c r="BU30" i="8"/>
  <c r="BT30" i="1"/>
  <c r="U24" i="1"/>
  <c r="W28" i="1"/>
  <c r="AA32" i="1"/>
  <c r="N24" i="6"/>
  <c r="AD24" i="6"/>
  <c r="BF17" i="1"/>
  <c r="BI21" i="1"/>
  <c r="BK17" i="8"/>
  <c r="BG17" i="7"/>
  <c r="BC17" i="1"/>
  <c r="BD17" i="7"/>
  <c r="BK21" i="8"/>
  <c r="BK21" i="6"/>
  <c r="BJ21" i="1"/>
  <c r="CF33" i="6"/>
  <c r="CF33" i="7"/>
  <c r="CE33" i="8"/>
  <c r="CJ30" i="6"/>
  <c r="CJ30" i="7"/>
  <c r="CI30" i="8"/>
  <c r="CH30" i="1"/>
  <c r="BT30" i="6"/>
  <c r="BT30" i="7"/>
  <c r="BS30" i="8"/>
  <c r="AP24" i="6"/>
  <c r="AO24" i="1"/>
  <c r="M24" i="1"/>
  <c r="W24" i="1"/>
  <c r="AI24" i="1"/>
  <c r="AR24" i="8"/>
  <c r="AB32" i="8"/>
  <c r="P24" i="6"/>
  <c r="R32" i="6"/>
  <c r="BB21" i="1"/>
  <c r="BV36" i="1"/>
  <c r="BD17" i="8"/>
  <c r="BB21" i="8"/>
  <c r="BK21" i="7"/>
  <c r="BD17" i="6"/>
  <c r="BG21" i="6"/>
  <c r="BX36" i="7"/>
  <c r="BB17" i="6"/>
  <c r="BB17" i="7"/>
  <c r="BB17" i="8"/>
  <c r="BF17" i="6"/>
  <c r="BF17" i="7"/>
  <c r="BF17" i="8"/>
  <c r="BE17" i="1"/>
  <c r="BJ17" i="6"/>
  <c r="BJ17" i="7"/>
  <c r="BJ17" i="8"/>
  <c r="BI17" i="1"/>
  <c r="BA21" i="6"/>
  <c r="BA21" i="7"/>
  <c r="BA21" i="8"/>
  <c r="AZ21" i="1"/>
  <c r="BE21" i="6"/>
  <c r="BE21" i="7"/>
  <c r="BE21" i="8"/>
  <c r="BD21" i="1"/>
  <c r="BI21" i="6"/>
  <c r="BI21" i="7"/>
  <c r="BI21" i="8"/>
  <c r="BH21" i="1"/>
  <c r="BM21" i="6"/>
  <c r="BM21" i="7"/>
  <c r="BM21" i="8"/>
  <c r="BL21" i="1"/>
  <c r="BH8" i="1"/>
  <c r="BI8" i="6"/>
  <c r="BI8" i="7"/>
  <c r="CJ33" i="6"/>
  <c r="CJ33" i="7"/>
  <c r="CI33" i="8"/>
  <c r="BR33" i="1"/>
  <c r="BT33" i="6"/>
  <c r="BT33" i="7"/>
  <c r="BS33" i="8"/>
  <c r="BX30" i="6"/>
  <c r="BX30" i="7"/>
  <c r="BW30" i="8"/>
  <c r="AX28" i="6"/>
  <c r="AW28" i="1"/>
  <c r="AP28" i="6"/>
  <c r="AO28" i="1"/>
  <c r="AH28" i="6"/>
  <c r="AG28" i="1"/>
  <c r="AD32" i="6"/>
  <c r="AD32" i="8"/>
  <c r="V32" i="6"/>
  <c r="V32" i="8"/>
  <c r="Z28" i="6"/>
  <c r="Y28" i="1"/>
  <c r="R28" i="6"/>
  <c r="Q28" i="1"/>
  <c r="S24" i="1"/>
  <c r="AC24" i="1"/>
  <c r="AM24" i="1"/>
  <c r="U28" i="1"/>
  <c r="AE28" i="1"/>
  <c r="AQ28" i="1"/>
  <c r="M32" i="1"/>
  <c r="W32" i="1"/>
  <c r="O36" i="1"/>
  <c r="T24" i="8"/>
  <c r="AJ24" i="8"/>
  <c r="AB28" i="8"/>
  <c r="AR28" i="8"/>
  <c r="T32" i="8"/>
  <c r="X24" i="6"/>
  <c r="AN24" i="6"/>
  <c r="P28" i="6"/>
  <c r="AF28" i="6"/>
  <c r="AV28" i="6"/>
  <c r="AX36" i="6"/>
  <c r="BB17" i="1"/>
  <c r="BG21" i="1"/>
  <c r="CD30" i="1"/>
  <c r="CD33" i="1"/>
  <c r="BI17" i="8"/>
  <c r="BG21" i="8"/>
  <c r="BE17" i="7"/>
  <c r="BC21" i="7"/>
  <c r="BL17" i="6"/>
  <c r="CE30" i="8"/>
  <c r="BW36" i="8"/>
  <c r="CB33" i="7"/>
  <c r="AJ36" i="8"/>
  <c r="BQ4" i="8"/>
  <c r="T40" i="11"/>
  <c r="P40" i="11"/>
  <c r="X40" i="11"/>
  <c r="I70" i="11"/>
  <c r="B9" i="11" s="1"/>
  <c r="P31" i="11"/>
  <c r="X31" i="11"/>
  <c r="W31" i="11"/>
  <c r="T31" i="11"/>
  <c r="S31" i="11"/>
  <c r="V31" i="11"/>
  <c r="R31" i="11"/>
  <c r="U31" i="11"/>
  <c r="W40" i="11"/>
  <c r="S40" i="11"/>
  <c r="O40" i="11"/>
  <c r="V40" i="11"/>
  <c r="R40" i="11"/>
  <c r="U40" i="11"/>
  <c r="U37" i="11"/>
  <c r="T35" i="11"/>
  <c r="P35" i="11"/>
  <c r="W35" i="11"/>
  <c r="S35" i="11"/>
  <c r="O35" i="11"/>
  <c r="V35" i="11"/>
  <c r="R35" i="11"/>
  <c r="U35" i="11"/>
  <c r="AR36" i="6" l="1"/>
  <c r="AR36" i="8"/>
  <c r="AQ36" i="1"/>
  <c r="AM36" i="1"/>
  <c r="AN36" i="8"/>
  <c r="AN36" i="6"/>
  <c r="CF27" i="6"/>
  <c r="CF27" i="7"/>
  <c r="CE27" i="8"/>
  <c r="CD27" i="1"/>
  <c r="BT36" i="6"/>
  <c r="BT36" i="7"/>
  <c r="BS36" i="8"/>
  <c r="BR36" i="1"/>
  <c r="R36" i="8"/>
  <c r="Q36" i="1"/>
  <c r="R36" i="6"/>
  <c r="AB36" i="6"/>
  <c r="AB36" i="8"/>
  <c r="AA36" i="1"/>
  <c r="AK36" i="1"/>
  <c r="AL36" i="6"/>
  <c r="AL36" i="8"/>
  <c r="AU36" i="1"/>
  <c r="AV36" i="8"/>
  <c r="AV36" i="6"/>
  <c r="CD36" i="1"/>
  <c r="CF36" i="6"/>
  <c r="CF36" i="7"/>
  <c r="CE36" i="8"/>
  <c r="CB36" i="6"/>
  <c r="CB36" i="7"/>
  <c r="CA36" i="8"/>
  <c r="BZ36" i="1"/>
  <c r="Z36" i="8"/>
  <c r="Z36" i="6"/>
  <c r="Y36" i="1"/>
  <c r="AC36" i="1"/>
  <c r="AD36" i="6"/>
  <c r="AD36" i="8"/>
  <c r="CL36" i="6"/>
  <c r="CL36" i="7"/>
  <c r="CK36" i="8"/>
  <c r="CJ36" i="1"/>
  <c r="AT36" i="6"/>
  <c r="AS36" i="1"/>
  <c r="AT36" i="8"/>
  <c r="AH36" i="6"/>
  <c r="AH36" i="8"/>
  <c r="AG36" i="1"/>
  <c r="BZ36" i="6"/>
  <c r="BY36" i="8"/>
  <c r="BZ36" i="7"/>
  <c r="BX36" i="1"/>
  <c r="CJ36" i="6"/>
  <c r="CJ36" i="7"/>
  <c r="CI36" i="8"/>
  <c r="CH36" i="1"/>
  <c r="T36" i="6"/>
  <c r="T36" i="8"/>
  <c r="S36" i="1"/>
  <c r="L36" i="6"/>
  <c r="L36" i="8"/>
  <c r="K36" i="1"/>
  <c r="BV36" i="6"/>
  <c r="BV36" i="7"/>
  <c r="BU36" i="8"/>
  <c r="BT36" i="1"/>
  <c r="AE36" i="1"/>
  <c r="AF36" i="6"/>
  <c r="AF36" i="8"/>
  <c r="AP36" i="6"/>
  <c r="AP36" i="8"/>
  <c r="AO36" i="1"/>
  <c r="CH36" i="6"/>
  <c r="CH36" i="7"/>
  <c r="CG36" i="8"/>
  <c r="CF36" i="1"/>
  <c r="X36" i="6"/>
  <c r="W36" i="1"/>
  <c r="X36" i="8"/>
  <c r="V36" i="6"/>
  <c r="U36" i="1"/>
  <c r="V36" i="8"/>
  <c r="N36" i="6"/>
  <c r="M36" i="1"/>
  <c r="N36" i="8"/>
  <c r="CD36" i="6"/>
  <c r="CD36" i="7"/>
  <c r="CC36" i="8"/>
  <c r="CB36" i="1"/>
  <c r="P37" i="11"/>
  <c r="W37" i="11"/>
  <c r="V37" i="11"/>
  <c r="R37" i="11"/>
  <c r="S37" i="11"/>
  <c r="T37" i="11"/>
  <c r="X37" i="11"/>
  <c r="Q37" i="11"/>
  <c r="BT27" i="6" l="1"/>
  <c r="BS27" i="8"/>
  <c r="BT27" i="7"/>
  <c r="BR27" i="1"/>
  <c r="BZ27" i="6"/>
  <c r="BZ27" i="7"/>
  <c r="BY27" i="8"/>
  <c r="BX27" i="1"/>
  <c r="CJ27" i="1"/>
  <c r="CL27" i="7"/>
  <c r="CL27" i="6"/>
  <c r="CK27" i="8"/>
  <c r="CH27" i="6"/>
  <c r="CH27" i="7"/>
  <c r="CG27" i="8"/>
  <c r="CF27" i="1"/>
  <c r="BZ27" i="1"/>
  <c r="CB27" i="6"/>
  <c r="CB27" i="7"/>
  <c r="CA27" i="8"/>
  <c r="BX27" i="6"/>
  <c r="BX27" i="7"/>
  <c r="BW27" i="8"/>
  <c r="BV27" i="1"/>
  <c r="BV27" i="6"/>
  <c r="BU27" i="8"/>
  <c r="BV27" i="7"/>
  <c r="BT27" i="1"/>
  <c r="CD27" i="6"/>
  <c r="CD27" i="7"/>
  <c r="CC27" i="8"/>
  <c r="CB27" i="1"/>
  <c r="CH27" i="1"/>
  <c r="CJ27" i="7"/>
  <c r="CJ27" i="6"/>
  <c r="CI27" i="8"/>
</calcChain>
</file>

<file path=xl/sharedStrings.xml><?xml version="1.0" encoding="utf-8"?>
<sst xmlns="http://schemas.openxmlformats.org/spreadsheetml/2006/main" count="438" uniqueCount="249">
  <si>
    <t>年</t>
    <rPh sb="0" eb="1">
      <t>ネン</t>
    </rPh>
    <phoneticPr fontId="1"/>
  </si>
  <si>
    <t>月</t>
    <rPh sb="0" eb="1">
      <t>ツキ</t>
    </rPh>
    <phoneticPr fontId="1"/>
  </si>
  <si>
    <t>日提出</t>
    <rPh sb="0" eb="1">
      <t>ニチ</t>
    </rPh>
    <rPh sb="1" eb="3">
      <t>テイシュツ</t>
    </rPh>
    <phoneticPr fontId="1"/>
  </si>
  <si>
    <t>特別徴収義務者</t>
    <rPh sb="0" eb="2">
      <t>トクベツ</t>
    </rPh>
    <rPh sb="2" eb="4">
      <t>チョウシュウ</t>
    </rPh>
    <rPh sb="4" eb="7">
      <t>ギムシャ</t>
    </rPh>
    <phoneticPr fontId="1"/>
  </si>
  <si>
    <t>所在地及び名称</t>
    <rPh sb="0" eb="3">
      <t>ショザイチ</t>
    </rPh>
    <rPh sb="3" eb="4">
      <t>オヨ</t>
    </rPh>
    <rPh sb="5" eb="7">
      <t>メイショウ</t>
    </rPh>
    <phoneticPr fontId="1"/>
  </si>
  <si>
    <t>（電話）</t>
    <rPh sb="1" eb="3">
      <t>デンワ</t>
    </rPh>
    <phoneticPr fontId="1"/>
  </si>
  <si>
    <t>（所属）</t>
    <rPh sb="1" eb="3">
      <t>ショゾク</t>
    </rPh>
    <phoneticPr fontId="1"/>
  </si>
  <si>
    <t>処理
事項</t>
    <rPh sb="0" eb="2">
      <t>ショリ</t>
    </rPh>
    <rPh sb="3" eb="5">
      <t>ジコウ</t>
    </rPh>
    <phoneticPr fontId="1"/>
  </si>
  <si>
    <t>口座番号</t>
    <rPh sb="0" eb="2">
      <t>コウザ</t>
    </rPh>
    <rPh sb="2" eb="4">
      <t>バンゴウ</t>
    </rPh>
    <phoneticPr fontId="1"/>
  </si>
  <si>
    <t>加入者名</t>
    <rPh sb="0" eb="3">
      <t>カニュウシャ</t>
    </rPh>
    <rPh sb="3" eb="4">
      <t>メイ</t>
    </rPh>
    <phoneticPr fontId="1"/>
  </si>
  <si>
    <t>税額</t>
    <rPh sb="0" eb="2">
      <t>ゼイガク</t>
    </rPh>
    <phoneticPr fontId="1"/>
  </si>
  <si>
    <t>（延滞金）</t>
    <rPh sb="1" eb="3">
      <t>エンタイ</t>
    </rPh>
    <rPh sb="3" eb="4">
      <t>キン</t>
    </rPh>
    <phoneticPr fontId="1"/>
  </si>
  <si>
    <t>納入金額合計</t>
    <rPh sb="0" eb="2">
      <t>ノウニュウ</t>
    </rPh>
    <rPh sb="2" eb="3">
      <t>キン</t>
    </rPh>
    <rPh sb="3" eb="4">
      <t>ガク</t>
    </rPh>
    <rPh sb="4" eb="6">
      <t>ゴウケイ</t>
    </rPh>
    <phoneticPr fontId="1"/>
  </si>
  <si>
    <t>課税事務所</t>
    <rPh sb="0" eb="2">
      <t>カゼイ</t>
    </rPh>
    <rPh sb="2" eb="4">
      <t>ジム</t>
    </rPh>
    <rPh sb="4" eb="5">
      <t>ショ</t>
    </rPh>
    <phoneticPr fontId="1"/>
  </si>
  <si>
    <t>指定金融機関名</t>
    <rPh sb="0" eb="2">
      <t>シテイ</t>
    </rPh>
    <rPh sb="2" eb="4">
      <t>キンユウ</t>
    </rPh>
    <rPh sb="4" eb="6">
      <t>キカン</t>
    </rPh>
    <rPh sb="6" eb="7">
      <t>メイ</t>
    </rPh>
    <phoneticPr fontId="1"/>
  </si>
  <si>
    <t>（取りまとめ店）</t>
    <rPh sb="1" eb="2">
      <t>ト</t>
    </rPh>
    <rPh sb="6" eb="7">
      <t>テン</t>
    </rPh>
    <phoneticPr fontId="1"/>
  </si>
  <si>
    <t>受付印</t>
    <rPh sb="0" eb="3">
      <t>ウケツケイン</t>
    </rPh>
    <phoneticPr fontId="1"/>
  </si>
  <si>
    <t>（都道府県保管）</t>
    <rPh sb="1" eb="5">
      <t>トドウフケン</t>
    </rPh>
    <rPh sb="5" eb="7">
      <t>ホカン</t>
    </rPh>
    <phoneticPr fontId="1"/>
  </si>
  <si>
    <t>十</t>
    <rPh sb="0" eb="1">
      <t>ジュウ</t>
    </rPh>
    <phoneticPr fontId="1"/>
  </si>
  <si>
    <t>百</t>
    <rPh sb="0" eb="1">
      <t>ヒャク</t>
    </rPh>
    <phoneticPr fontId="1"/>
  </si>
  <si>
    <t>千</t>
    <rPh sb="0" eb="1">
      <t>セン</t>
    </rPh>
    <phoneticPr fontId="1"/>
  </si>
  <si>
    <t>万</t>
    <rPh sb="0" eb="1">
      <t>マン</t>
    </rPh>
    <phoneticPr fontId="1"/>
  </si>
  <si>
    <t>億</t>
    <rPh sb="0" eb="1">
      <t>オク</t>
    </rPh>
    <phoneticPr fontId="1"/>
  </si>
  <si>
    <t>区　　　分</t>
    <rPh sb="0" eb="1">
      <t>ク</t>
    </rPh>
    <rPh sb="4" eb="5">
      <t>ブン</t>
    </rPh>
    <phoneticPr fontId="1"/>
  </si>
  <si>
    <t>支　　払　　金　　額</t>
    <rPh sb="0" eb="1">
      <t>ササ</t>
    </rPh>
    <rPh sb="3" eb="4">
      <t>バライ</t>
    </rPh>
    <rPh sb="6" eb="7">
      <t>キン</t>
    </rPh>
    <rPh sb="9" eb="10">
      <t>ガク</t>
    </rPh>
    <phoneticPr fontId="1"/>
  </si>
  <si>
    <t>税　　　　　額</t>
    <rPh sb="0" eb="1">
      <t>ゼイ</t>
    </rPh>
    <rPh sb="6" eb="7">
      <t>ガク</t>
    </rPh>
    <phoneticPr fontId="1"/>
  </si>
  <si>
    <t>円</t>
    <rPh sb="0" eb="1">
      <t>エン</t>
    </rPh>
    <phoneticPr fontId="1"/>
  </si>
  <si>
    <t>口</t>
    <rPh sb="0" eb="1">
      <t>クチ</t>
    </rPh>
    <phoneticPr fontId="1"/>
  </si>
  <si>
    <t>（納入者保管）</t>
    <rPh sb="1" eb="3">
      <t>ノウニュウ</t>
    </rPh>
    <rPh sb="3" eb="4">
      <t>シャ</t>
    </rPh>
    <rPh sb="4" eb="6">
      <t>ホカン</t>
    </rPh>
    <phoneticPr fontId="1"/>
  </si>
  <si>
    <t>納入申告書記載要領</t>
    <rPh sb="0" eb="2">
      <t>ノウニュウ</t>
    </rPh>
    <rPh sb="2" eb="4">
      <t>シンコク</t>
    </rPh>
    <rPh sb="4" eb="5">
      <t>ショ</t>
    </rPh>
    <rPh sb="5" eb="7">
      <t>キサイ</t>
    </rPh>
    <rPh sb="7" eb="9">
      <t>ヨウリョウ</t>
    </rPh>
    <phoneticPr fontId="1"/>
  </si>
  <si>
    <t>特別徴収税額計算書記載要領</t>
    <rPh sb="0" eb="2">
      <t>トクベツ</t>
    </rPh>
    <rPh sb="2" eb="4">
      <t>チョウシュウ</t>
    </rPh>
    <rPh sb="4" eb="5">
      <t>ゼイ</t>
    </rPh>
    <rPh sb="5" eb="6">
      <t>ガク</t>
    </rPh>
    <rPh sb="6" eb="9">
      <t>ケイサンショ</t>
    </rPh>
    <rPh sb="9" eb="11">
      <t>キサイ</t>
    </rPh>
    <rPh sb="11" eb="13">
      <t>ヨウリョウ</t>
    </rPh>
    <phoneticPr fontId="1"/>
  </si>
  <si>
    <t>計(a)-(b)+(c)</t>
    <rPh sb="0" eb="1">
      <t>ケイ</t>
    </rPh>
    <phoneticPr fontId="1"/>
  </si>
  <si>
    <t>源泉徴収選択口座内配当等</t>
    <rPh sb="0" eb="2">
      <t>ゲンセン</t>
    </rPh>
    <rPh sb="2" eb="4">
      <t>チョウシュウ</t>
    </rPh>
    <rPh sb="4" eb="6">
      <t>センタク</t>
    </rPh>
    <rPh sb="6" eb="8">
      <t>コウザ</t>
    </rPh>
    <rPh sb="8" eb="9">
      <t>ナイ</t>
    </rPh>
    <rPh sb="9" eb="11">
      <t>ハイトウ</t>
    </rPh>
    <rPh sb="11" eb="12">
      <t>トウ</t>
    </rPh>
    <phoneticPr fontId="1"/>
  </si>
  <si>
    <t>還付税額(b)</t>
    <rPh sb="0" eb="2">
      <t>カンプ</t>
    </rPh>
    <rPh sb="2" eb="4">
      <t>ゼイガク</t>
    </rPh>
    <phoneticPr fontId="1"/>
  </si>
  <si>
    <t>非課税等(c)</t>
    <rPh sb="0" eb="4">
      <t>ヒカゼイトウ</t>
    </rPh>
    <phoneticPr fontId="1"/>
  </si>
  <si>
    <t>摘　　　　要</t>
    <rPh sb="0" eb="1">
      <t>テキ</t>
    </rPh>
    <rPh sb="5" eb="6">
      <t>ヨウ</t>
    </rPh>
    <phoneticPr fontId="1"/>
  </si>
  <si>
    <t>月分</t>
    <rPh sb="0" eb="2">
      <t>ガツブン</t>
    </rPh>
    <phoneticPr fontId="1"/>
  </si>
  <si>
    <t>中途</t>
    <rPh sb="0" eb="2">
      <t>チュウト</t>
    </rPh>
    <phoneticPr fontId="1"/>
  </si>
  <si>
    <t>領収日付印</t>
    <rPh sb="0" eb="2">
      <t>リョウシュウ</t>
    </rPh>
    <rPh sb="2" eb="4">
      <t>ヒヅケ</t>
    </rPh>
    <rPh sb="4" eb="5">
      <t>イン</t>
    </rPh>
    <phoneticPr fontId="1"/>
  </si>
  <si>
    <t>年分</t>
    <rPh sb="0" eb="2">
      <t>ネンブン</t>
    </rPh>
    <phoneticPr fontId="1"/>
  </si>
  <si>
    <t>３　「非課税等」の欄の「支払金額」の項には、配当割が課され</t>
    <rPh sb="3" eb="6">
      <t>ヒカゼイ</t>
    </rPh>
    <rPh sb="6" eb="7">
      <t>トウ</t>
    </rPh>
    <rPh sb="9" eb="10">
      <t>ラン</t>
    </rPh>
    <rPh sb="12" eb="14">
      <t>シハライ</t>
    </rPh>
    <rPh sb="14" eb="16">
      <t>キンガク</t>
    </rPh>
    <rPh sb="18" eb="19">
      <t>コウ</t>
    </rPh>
    <rPh sb="22" eb="24">
      <t>ハイトウ</t>
    </rPh>
    <rPh sb="24" eb="25">
      <t>ワ</t>
    </rPh>
    <rPh sb="26" eb="27">
      <t>カ</t>
    </rPh>
    <phoneticPr fontId="1"/>
  </si>
  <si>
    <t>課　　　税(a)</t>
    <rPh sb="0" eb="1">
      <t>カ</t>
    </rPh>
    <rPh sb="4" eb="5">
      <t>ゼイ</t>
    </rPh>
    <phoneticPr fontId="1"/>
  </si>
  <si>
    <t>ゆうちょ銀行
（取りまとめ店）</t>
    <rPh sb="4" eb="6">
      <t>ギンコウ</t>
    </rPh>
    <rPh sb="8" eb="9">
      <t>ト</t>
    </rPh>
    <rPh sb="13" eb="14">
      <t>テン</t>
    </rPh>
    <phoneticPr fontId="1"/>
  </si>
  <si>
    <t>（金融機関保管）</t>
    <rPh sb="1" eb="3">
      <t>キンユウ</t>
    </rPh>
    <rPh sb="3" eb="5">
      <t>キカン</t>
    </rPh>
    <rPh sb="5" eb="7">
      <t>ホカン</t>
    </rPh>
    <phoneticPr fontId="1"/>
  </si>
  <si>
    <t>支払金額(a)-(b)</t>
    <rPh sb="0" eb="2">
      <t>シハラ</t>
    </rPh>
    <rPh sb="2" eb="3">
      <t>キン</t>
    </rPh>
    <rPh sb="3" eb="4">
      <t>ガク</t>
    </rPh>
    <phoneticPr fontId="1"/>
  </si>
  <si>
    <t>指定金融機関名
（取りまとめ店）</t>
    <rPh sb="0" eb="2">
      <t>シテイ</t>
    </rPh>
    <rPh sb="2" eb="4">
      <t>キンユウ</t>
    </rPh>
    <rPh sb="4" eb="6">
      <t>キカン</t>
    </rPh>
    <rPh sb="6" eb="7">
      <t>メイ</t>
    </rPh>
    <rPh sb="9" eb="10">
      <t>ト</t>
    </rPh>
    <rPh sb="14" eb="15">
      <t>テン</t>
    </rPh>
    <phoneticPr fontId="1"/>
  </si>
  <si>
    <t>　　　 上記のとおり通知します。</t>
    <rPh sb="4" eb="6">
      <t>ジョウキ</t>
    </rPh>
    <rPh sb="10" eb="12">
      <t>ツウチ</t>
    </rPh>
    <phoneticPr fontId="1"/>
  </si>
  <si>
    <t>※
 日計</t>
    <rPh sb="4" eb="6">
      <t>ニッケイ</t>
    </rPh>
    <phoneticPr fontId="1"/>
  </si>
  <si>
    <t>　上記のとおり納入します。</t>
    <rPh sb="1" eb="3">
      <t>ジョウキ</t>
    </rPh>
    <rPh sb="7" eb="9">
      <t>ノウニュウ</t>
    </rPh>
    <phoneticPr fontId="1"/>
  </si>
  <si>
    <t>　上記のとおり領収しました。</t>
    <rPh sb="1" eb="3">
      <t>ジョウキ</t>
    </rPh>
    <rPh sb="7" eb="9">
      <t>リョウシュウ</t>
    </rPh>
    <phoneticPr fontId="1"/>
  </si>
  <si>
    <t>　「中途」を○で囲み、「　　　月分」の欄には、同項各号に掲げ</t>
    <rPh sb="8" eb="9">
      <t>カコ</t>
    </rPh>
    <rPh sb="15" eb="17">
      <t>ガツブン</t>
    </rPh>
    <rPh sb="19" eb="20">
      <t>ラン</t>
    </rPh>
    <rPh sb="23" eb="25">
      <t>ドウコウ</t>
    </rPh>
    <rPh sb="25" eb="27">
      <t>カクゴウ</t>
    </rPh>
    <rPh sb="28" eb="29">
      <t>カカ</t>
    </rPh>
    <phoneticPr fontId="1"/>
  </si>
  <si>
    <t>　に特別徴収した配当割の額から還付税額を控除して得た金額</t>
    <rPh sb="2" eb="4">
      <t>トクベツ</t>
    </rPh>
    <rPh sb="4" eb="6">
      <t>チョウシュウ</t>
    </rPh>
    <rPh sb="8" eb="10">
      <t>ハイトウ</t>
    </rPh>
    <rPh sb="10" eb="11">
      <t>ワ</t>
    </rPh>
    <rPh sb="12" eb="13">
      <t>ガク</t>
    </rPh>
    <rPh sb="15" eb="17">
      <t>カンプ</t>
    </rPh>
    <rPh sb="17" eb="19">
      <t>ゼイガク</t>
    </rPh>
    <rPh sb="20" eb="22">
      <t>コウジョ</t>
    </rPh>
    <rPh sb="24" eb="25">
      <t>エ</t>
    </rPh>
    <rPh sb="26" eb="28">
      <t>キンガク</t>
    </rPh>
    <phoneticPr fontId="1"/>
  </si>
  <si>
    <t>　店）」の欄には、ゆうちょ銀行の営業所及び郵便局で納入す</t>
    <rPh sb="13" eb="15">
      <t>ギンコウ</t>
    </rPh>
    <rPh sb="16" eb="19">
      <t>エイギョウショ</t>
    </rPh>
    <rPh sb="19" eb="20">
      <t>オヨ</t>
    </rPh>
    <rPh sb="21" eb="24">
      <t>ユウビンキョク</t>
    </rPh>
    <rPh sb="25" eb="27">
      <t>ノウニュウ</t>
    </rPh>
    <phoneticPr fontId="1"/>
  </si>
  <si>
    <t>　また、同欄の「支払金額」の項には、その還付した税額に対</t>
    <rPh sb="4" eb="5">
      <t>ドウ</t>
    </rPh>
    <rPh sb="5" eb="6">
      <t>ラン</t>
    </rPh>
    <rPh sb="8" eb="10">
      <t>シハライ</t>
    </rPh>
    <rPh sb="10" eb="12">
      <t>キンガク</t>
    </rPh>
    <rPh sb="14" eb="15">
      <t>コウ</t>
    </rPh>
    <rPh sb="20" eb="22">
      <t>カンプ</t>
    </rPh>
    <rPh sb="24" eb="26">
      <t>ゼイガク</t>
    </rPh>
    <rPh sb="27" eb="28">
      <t>タイ</t>
    </rPh>
    <phoneticPr fontId="1"/>
  </si>
  <si>
    <t>法人番号</t>
    <rPh sb="0" eb="2">
      <t>ホウジン</t>
    </rPh>
    <rPh sb="2" eb="4">
      <t>バンゴウ</t>
    </rPh>
    <phoneticPr fontId="1"/>
  </si>
  <si>
    <t>旧法人番号</t>
    <rPh sb="0" eb="1">
      <t>キュウ</t>
    </rPh>
    <rPh sb="1" eb="3">
      <t>ホウジン</t>
    </rPh>
    <rPh sb="3" eb="5">
      <t>バンゴウ</t>
    </rPh>
    <phoneticPr fontId="1"/>
  </si>
  <si>
    <t>69円</t>
    <rPh sb="2" eb="3">
      <t>エン</t>
    </rPh>
    <phoneticPr fontId="1"/>
  </si>
  <si>
    <t>106-107</t>
    <phoneticPr fontId="1"/>
  </si>
  <si>
    <t>108十</t>
    <rPh sb="3" eb="4">
      <t>ジュウ</t>
    </rPh>
    <phoneticPr fontId="1"/>
  </si>
  <si>
    <t>117円</t>
    <rPh sb="3" eb="4">
      <t>エン</t>
    </rPh>
    <phoneticPr fontId="1"/>
  </si>
  <si>
    <t>118十</t>
    <rPh sb="3" eb="4">
      <t>ジュウ</t>
    </rPh>
    <phoneticPr fontId="1"/>
  </si>
  <si>
    <t>127円</t>
    <rPh sb="3" eb="4">
      <t>エン</t>
    </rPh>
    <phoneticPr fontId="1"/>
  </si>
  <si>
    <t>１　「課税」の欄の「税額」の項には、源泉徴収選択口座内配当</t>
    <rPh sb="3" eb="5">
      <t>カゼイ</t>
    </rPh>
    <rPh sb="7" eb="8">
      <t>ラン</t>
    </rPh>
    <rPh sb="10" eb="12">
      <t>ゼイガク</t>
    </rPh>
    <rPh sb="14" eb="15">
      <t>コウ</t>
    </rPh>
    <rPh sb="18" eb="20">
      <t>ゲンセン</t>
    </rPh>
    <rPh sb="20" eb="22">
      <t>チョウシュウ</t>
    </rPh>
    <rPh sb="22" eb="24">
      <t>センタク</t>
    </rPh>
    <rPh sb="24" eb="26">
      <t>コウザ</t>
    </rPh>
    <rPh sb="26" eb="27">
      <t>ナイ</t>
    </rPh>
    <rPh sb="27" eb="29">
      <t>ハイトウ</t>
    </rPh>
    <phoneticPr fontId="1"/>
  </si>
  <si>
    <t>応する支払金額を記載すること。</t>
    <rPh sb="0" eb="1">
      <t>オウ</t>
    </rPh>
    <rPh sb="3" eb="5">
      <t>シハライ</t>
    </rPh>
    <rPh sb="5" eb="6">
      <t>キン</t>
    </rPh>
    <rPh sb="6" eb="7">
      <t>ガク</t>
    </rPh>
    <rPh sb="8" eb="10">
      <t>キサイ</t>
    </rPh>
    <phoneticPr fontId="1"/>
  </si>
  <si>
    <t>ないもの又はこれを免除されているものについて記載すること。</t>
    <rPh sb="4" eb="5">
      <t>マタ</t>
    </rPh>
    <rPh sb="9" eb="11">
      <t>メンジョ</t>
    </rPh>
    <rPh sb="22" eb="24">
      <t>キサイ</t>
    </rPh>
    <phoneticPr fontId="1"/>
  </si>
  <si>
    <t>納入金額合計</t>
    <rPh sb="2" eb="4">
      <t>キンガク</t>
    </rPh>
    <rPh sb="4" eb="5">
      <t>ゴウ</t>
    </rPh>
    <rPh sb="5" eb="6">
      <t>ケイ</t>
    </rPh>
    <phoneticPr fontId="1"/>
  </si>
  <si>
    <t>納入金額合計</t>
    <rPh sb="4" eb="5">
      <t>ゴウ</t>
    </rPh>
    <rPh sb="5" eb="6">
      <t>ケイ</t>
    </rPh>
    <phoneticPr fontId="1"/>
  </si>
  <si>
    <t>税      　　額</t>
    <rPh sb="0" eb="1">
      <t>ゼイ</t>
    </rPh>
    <rPh sb="9" eb="10">
      <t>ガク</t>
    </rPh>
    <phoneticPr fontId="1"/>
  </si>
  <si>
    <t>延　滞　金</t>
    <rPh sb="0" eb="1">
      <t>エン</t>
    </rPh>
    <rPh sb="2" eb="3">
      <t>タイ</t>
    </rPh>
    <rPh sb="4" eb="5">
      <t>キン</t>
    </rPh>
    <phoneticPr fontId="1"/>
  </si>
  <si>
    <t>税　　　　額</t>
    <rPh sb="0" eb="1">
      <t>ゼイ</t>
    </rPh>
    <rPh sb="5" eb="6">
      <t>ガク</t>
    </rPh>
    <phoneticPr fontId="1"/>
  </si>
  <si>
    <t>税　　　額</t>
    <rPh sb="0" eb="1">
      <t>ゼイ</t>
    </rPh>
    <rPh sb="4" eb="5">
      <t>ガク</t>
    </rPh>
    <phoneticPr fontId="1"/>
  </si>
  <si>
    <t xml:space="preserve"> 
       上記のとおり源泉徴収選択口座内配当等に係る
    配当割の納入について申告します。</t>
    <rPh sb="9" eb="11">
      <t>ジョウキ</t>
    </rPh>
    <rPh sb="15" eb="17">
      <t>ゲンセン</t>
    </rPh>
    <rPh sb="17" eb="19">
      <t>チョウシュウ</t>
    </rPh>
    <rPh sb="19" eb="21">
      <t>センタク</t>
    </rPh>
    <rPh sb="21" eb="23">
      <t>コウザ</t>
    </rPh>
    <rPh sb="23" eb="24">
      <t>ナイ</t>
    </rPh>
    <rPh sb="24" eb="26">
      <t>ハイトウ</t>
    </rPh>
    <rPh sb="26" eb="27">
      <t>トウ</t>
    </rPh>
    <rPh sb="28" eb="29">
      <t>カカ</t>
    </rPh>
    <phoneticPr fontId="1"/>
  </si>
  <si>
    <t>(延　滞　金)</t>
    <rPh sb="1" eb="2">
      <t>エン</t>
    </rPh>
    <rPh sb="3" eb="4">
      <t>タイ</t>
    </rPh>
    <rPh sb="5" eb="6">
      <t>キン</t>
    </rPh>
    <phoneticPr fontId="1"/>
  </si>
  <si>
    <t xml:space="preserve">※印はゆうちょ銀行にお
   いて使用する欄です。
</t>
    <rPh sb="1" eb="2">
      <t>シルシ</t>
    </rPh>
    <rPh sb="7" eb="9">
      <t>ギンコウ</t>
    </rPh>
    <rPh sb="17" eb="19">
      <t>シヨウ</t>
    </rPh>
    <rPh sb="21" eb="22">
      <t>ラン</t>
    </rPh>
    <phoneticPr fontId="1"/>
  </si>
  <si>
    <t>　口座内配当等の支払をした年を記載すること。ただし、地方</t>
    <rPh sb="1" eb="3">
      <t>コウザ</t>
    </rPh>
    <rPh sb="3" eb="4">
      <t>ナイ</t>
    </rPh>
    <rPh sb="4" eb="7">
      <t>ハイトウナド</t>
    </rPh>
    <rPh sb="8" eb="10">
      <t>シハライ</t>
    </rPh>
    <rPh sb="13" eb="14">
      <t>トシ</t>
    </rPh>
    <rPh sb="15" eb="17">
      <t>キサイ</t>
    </rPh>
    <rPh sb="26" eb="28">
      <t>チホウ</t>
    </rPh>
    <phoneticPr fontId="1"/>
  </si>
  <si>
    <t>　続における特定の個人を識別するための番号の利用等に関する　　</t>
    <rPh sb="1" eb="2">
      <t>ツヅ</t>
    </rPh>
    <rPh sb="22" eb="24">
      <t>リヨウ</t>
    </rPh>
    <rPh sb="24" eb="25">
      <t>トウ</t>
    </rPh>
    <rPh sb="26" eb="27">
      <t>カン</t>
    </rPh>
    <phoneticPr fontId="1"/>
  </si>
  <si>
    <t xml:space="preserve"> 番号を記載すること（同一の場合は空欄とすること）。</t>
    <rPh sb="1" eb="3">
      <t>バンゴウ</t>
    </rPh>
    <rPh sb="4" eb="6">
      <t>キサイ</t>
    </rPh>
    <phoneticPr fontId="1"/>
  </si>
  <si>
    <t>※ここから非表示⇒</t>
    <rPh sb="5" eb="8">
      <t>ヒヒョウジ</t>
    </rPh>
    <phoneticPr fontId="1"/>
  </si>
  <si>
    <t>【作成の手順】</t>
  </si>
  <si>
    <t xml:space="preserve">１．下記の入力欄に必要データを入力してください。
　　入力の際は、記載要領をご参照ください。
２．「一括印刷用」シートを開き、Ａ４用紙に印刷します。
３．Ａ４用紙２枚を点線で切り離し、必ず４枚１組として申告納入に利用してください。
</t>
    <phoneticPr fontId="1"/>
  </si>
  <si>
    <t>【入力チェック】</t>
    <rPh sb="1" eb="3">
      <t>ニュウリョク</t>
    </rPh>
    <phoneticPr fontId="1"/>
  </si>
  <si>
    <t>←入力をチェックし、メッセージを1つだけ表示。
T(IFERROR(VLOOKUP("err",I38:K51,2,FALSE),IFERROR(VLOOKUP("caution",I38:K51,2,FALSE),"")))</t>
    <rPh sb="1" eb="3">
      <t>ニュウリョク</t>
    </rPh>
    <rPh sb="20" eb="22">
      <t>ヒョウジ</t>
    </rPh>
    <phoneticPr fontId="1"/>
  </si>
  <si>
    <t>【入力欄】</t>
    <rPh sb="1" eb="3">
      <t>ニュウリョク</t>
    </rPh>
    <rPh sb="3" eb="4">
      <t>ラン</t>
    </rPh>
    <phoneticPr fontId="1"/>
  </si>
  <si>
    <t>■特別徴収義務者</t>
    <rPh sb="1" eb="3">
      <t>トクベツ</t>
    </rPh>
    <rPh sb="3" eb="5">
      <t>チョウシュウ</t>
    </rPh>
    <rPh sb="5" eb="8">
      <t>ギムシャ</t>
    </rPh>
    <phoneticPr fontId="1"/>
  </si>
  <si>
    <t>【表示用】</t>
    <rPh sb="1" eb="4">
      <t>ヒョウジヨウ</t>
    </rPh>
    <phoneticPr fontId="1"/>
  </si>
  <si>
    <t>(旧法人番号)</t>
    <rPh sb="1" eb="4">
      <t>キュウホウジン</t>
    </rPh>
    <rPh sb="4" eb="6">
      <t>バンゴウ</t>
    </rPh>
    <phoneticPr fontId="1"/>
  </si>
  <si>
    <t>名称</t>
    <rPh sb="0" eb="2">
      <t>メイショウ</t>
    </rPh>
    <phoneticPr fontId="1"/>
  </si>
  <si>
    <t>郵便番号</t>
    <rPh sb="0" eb="4">
      <t>ユウビンバンゴウ</t>
    </rPh>
    <phoneticPr fontId="1"/>
  </si>
  <si>
    <t>所在地</t>
    <rPh sb="0" eb="3">
      <t>ショザイチ</t>
    </rPh>
    <phoneticPr fontId="1"/>
  </si>
  <si>
    <t>所属</t>
    <rPh sb="0" eb="2">
      <t>ショゾク</t>
    </rPh>
    <phoneticPr fontId="1"/>
  </si>
  <si>
    <t>電話番号</t>
    <rPh sb="0" eb="2">
      <t>デンワ</t>
    </rPh>
    <rPh sb="2" eb="4">
      <t>バンゴウ</t>
    </rPh>
    <phoneticPr fontId="1"/>
  </si>
  <si>
    <t>支払年</t>
    <rPh sb="0" eb="2">
      <t>シハライ</t>
    </rPh>
    <rPh sb="2" eb="3">
      <t>トシ</t>
    </rPh>
    <phoneticPr fontId="1"/>
  </si>
  <si>
    <t xml:space="preserve"> </t>
    <phoneticPr fontId="1"/>
  </si>
  <si>
    <t>支払月</t>
    <rPh sb="0" eb="2">
      <t>シハライ</t>
    </rPh>
    <rPh sb="2" eb="3">
      <t>ツキ</t>
    </rPh>
    <phoneticPr fontId="1"/>
  </si>
  <si>
    <t>01月</t>
    <rPh sb="2" eb="3">
      <t>ガツ</t>
    </rPh>
    <phoneticPr fontId="1"/>
  </si>
  <si>
    <t>02月</t>
    <rPh sb="2" eb="3">
      <t>ガツ</t>
    </rPh>
    <phoneticPr fontId="1"/>
  </si>
  <si>
    <t>03月</t>
    <rPh sb="2" eb="3">
      <t>ガツ</t>
    </rPh>
    <phoneticPr fontId="1"/>
  </si>
  <si>
    <t>04月</t>
    <rPh sb="2" eb="3">
      <t>ガツ</t>
    </rPh>
    <phoneticPr fontId="1"/>
  </si>
  <si>
    <t>05月</t>
    <rPh sb="2" eb="3">
      <t>ガツ</t>
    </rPh>
    <phoneticPr fontId="1"/>
  </si>
  <si>
    <t>06月</t>
    <rPh sb="2" eb="3">
      <t>ガツ</t>
    </rPh>
    <phoneticPr fontId="1"/>
  </si>
  <si>
    <t>07月</t>
    <rPh sb="2" eb="3">
      <t>ガツ</t>
    </rPh>
    <phoneticPr fontId="1"/>
  </si>
  <si>
    <t>08月</t>
    <rPh sb="2" eb="3">
      <t>ガツ</t>
    </rPh>
    <phoneticPr fontId="1"/>
  </si>
  <si>
    <t>09月</t>
    <rPh sb="2" eb="3">
      <t>ガツ</t>
    </rPh>
    <phoneticPr fontId="1"/>
  </si>
  <si>
    <t>10月</t>
    <rPh sb="2" eb="3">
      <t>ガツ</t>
    </rPh>
    <phoneticPr fontId="1"/>
  </si>
  <si>
    <t>11月</t>
    <rPh sb="2" eb="3">
      <t>ガツ</t>
    </rPh>
    <phoneticPr fontId="1"/>
  </si>
  <si>
    <t>12月</t>
    <rPh sb="2" eb="3">
      <t>ガツ</t>
    </rPh>
    <phoneticPr fontId="1"/>
  </si>
  <si>
    <t>■支払金額</t>
    <rPh sb="1" eb="3">
      <t>シハライ</t>
    </rPh>
    <rPh sb="3" eb="5">
      <t>キンガク</t>
    </rPh>
    <phoneticPr fontId="1"/>
  </si>
  <si>
    <t>■納入金額</t>
    <rPh sb="1" eb="3">
      <t>ノウニュウ</t>
    </rPh>
    <rPh sb="3" eb="5">
      <t>キンガク</t>
    </rPh>
    <phoneticPr fontId="1"/>
  </si>
  <si>
    <t>（延滞金）</t>
    <rPh sb="1" eb="4">
      <t>エンタイキン</t>
    </rPh>
    <phoneticPr fontId="1"/>
  </si>
  <si>
    <t>納入金額合計</t>
    <rPh sb="0" eb="2">
      <t>ノウニュウ</t>
    </rPh>
    <rPh sb="2" eb="4">
      <t>キンガク</t>
    </rPh>
    <rPh sb="4" eb="6">
      <t>ゴウケイ</t>
    </rPh>
    <phoneticPr fontId="1"/>
  </si>
  <si>
    <t>■摘要</t>
    <rPh sb="1" eb="3">
      <t>テキヨウ</t>
    </rPh>
    <phoneticPr fontId="1"/>
  </si>
  <si>
    <t>摘要</t>
    <rPh sb="0" eb="2">
      <t>テキヨウ</t>
    </rPh>
    <phoneticPr fontId="1"/>
  </si>
  <si>
    <t xml:space="preserve">【申告納入場所】   
</t>
    <rPh sb="1" eb="3">
      <t>シンコク</t>
    </rPh>
    <rPh sb="3" eb="5">
      <t>ノウニュウ</t>
    </rPh>
    <rPh sb="5" eb="7">
      <t>バショ</t>
    </rPh>
    <phoneticPr fontId="1"/>
  </si>
  <si>
    <t>１列目には"err"か"caution"が表示される。２列目はエラーに応じたメッセージ。</t>
    <rPh sb="1" eb="2">
      <t>レツ</t>
    </rPh>
    <rPh sb="2" eb="3">
      <t>メ</t>
    </rPh>
    <rPh sb="21" eb="23">
      <t>ヒョウジ</t>
    </rPh>
    <rPh sb="28" eb="29">
      <t>レツ</t>
    </rPh>
    <rPh sb="29" eb="30">
      <t>メ</t>
    </rPh>
    <rPh sb="35" eb="36">
      <t>オウ</t>
    </rPh>
    <phoneticPr fontId="1"/>
  </si>
  <si>
    <t>　申告納入は、「東京都公金収納取扱金融機関」で手続きをしてください。</t>
    <phoneticPr fontId="1"/>
  </si>
  <si>
    <t>#何にも入力がないなら注意メッセージも出さない</t>
    <rPh sb="1" eb="2">
      <t>ナン</t>
    </rPh>
    <rPh sb="4" eb="6">
      <t>ニュウリョク</t>
    </rPh>
    <rPh sb="11" eb="13">
      <t>チュウイ</t>
    </rPh>
    <rPh sb="19" eb="20">
      <t>ダ</t>
    </rPh>
    <phoneticPr fontId="1"/>
  </si>
  <si>
    <t>＜東京都会計管理局　東京都公金を納付できる金融機関一覧＞</t>
    <phoneticPr fontId="1"/>
  </si>
  <si>
    <t>●納入申告書使用不可： 法人番号(13桁)を入力してください。</t>
    <rPh sb="12" eb="14">
      <t>ホウジン</t>
    </rPh>
    <rPh sb="14" eb="16">
      <t>バンゴウ</t>
    </rPh>
    <rPh sb="19" eb="20">
      <t>ケタ</t>
    </rPh>
    <rPh sb="22" eb="24">
      <t>ニュウリョク</t>
    </rPh>
    <phoneticPr fontId="1"/>
  </si>
  <si>
    <t>●納入申告書使用不可： 法人番号(13桁)に誤りがあります。</t>
    <rPh sb="12" eb="14">
      <t>ホウジン</t>
    </rPh>
    <rPh sb="14" eb="16">
      <t>バンゴウ</t>
    </rPh>
    <rPh sb="19" eb="20">
      <t>ケタ</t>
    </rPh>
    <rPh sb="22" eb="23">
      <t>アヤマ</t>
    </rPh>
    <phoneticPr fontId="1"/>
  </si>
  <si>
    <t>【都民税配当割について】</t>
    <rPh sb="1" eb="3">
      <t>トミン</t>
    </rPh>
    <rPh sb="3" eb="4">
      <t>ゼイ</t>
    </rPh>
    <rPh sb="4" eb="6">
      <t>ハイトウ</t>
    </rPh>
    <rPh sb="6" eb="7">
      <t>ワリ</t>
    </rPh>
    <phoneticPr fontId="1"/>
  </si>
  <si>
    <t>●納入申告書使用不可： 特別徴収義務者 名称 を入力してください。</t>
    <rPh sb="12" eb="14">
      <t>トクベツ</t>
    </rPh>
    <rPh sb="14" eb="16">
      <t>チョウシュウ</t>
    </rPh>
    <rPh sb="16" eb="19">
      <t>ギムシャ</t>
    </rPh>
    <rPh sb="20" eb="22">
      <t>メイショウ</t>
    </rPh>
    <rPh sb="24" eb="26">
      <t>ニュウリョク</t>
    </rPh>
    <phoneticPr fontId="1"/>
  </si>
  <si>
    <t>＜東京都主税局　都民税配当割・株式等譲渡所得割＞</t>
    <rPh sb="1" eb="4">
      <t>トウキョウト</t>
    </rPh>
    <rPh sb="4" eb="7">
      <t>シュゼイキョク</t>
    </rPh>
    <phoneticPr fontId="1"/>
  </si>
  <si>
    <t>●納入申告書使用不可： 特別徴収義務者 郵便番号 を入力してください。</t>
    <rPh sb="12" eb="14">
      <t>トクベツ</t>
    </rPh>
    <rPh sb="14" eb="16">
      <t>チョウシュウ</t>
    </rPh>
    <rPh sb="16" eb="19">
      <t>ギムシャ</t>
    </rPh>
    <rPh sb="20" eb="24">
      <t>ユウビンバンゴウ</t>
    </rPh>
    <rPh sb="26" eb="28">
      <t>ニュウリョク</t>
    </rPh>
    <phoneticPr fontId="1"/>
  </si>
  <si>
    <t>●納入申告書使用不可： 特別徴収義務者 所在地 を入力してください。</t>
    <rPh sb="12" eb="14">
      <t>トクベツ</t>
    </rPh>
    <rPh sb="14" eb="16">
      <t>チョウシュウ</t>
    </rPh>
    <rPh sb="16" eb="19">
      <t>ギムシャ</t>
    </rPh>
    <rPh sb="20" eb="23">
      <t>ショザイチ</t>
    </rPh>
    <rPh sb="25" eb="27">
      <t>ニュウリョク</t>
    </rPh>
    <phoneticPr fontId="1"/>
  </si>
  <si>
    <t>●納入申告書使用不可： 特別徴収義務者 所属 を入力してください。</t>
    <rPh sb="12" eb="14">
      <t>トクベツ</t>
    </rPh>
    <rPh sb="14" eb="16">
      <t>チョウシュウ</t>
    </rPh>
    <rPh sb="16" eb="19">
      <t>ギムシャ</t>
    </rPh>
    <rPh sb="20" eb="22">
      <t>ショゾク</t>
    </rPh>
    <rPh sb="24" eb="26">
      <t>ニュウリョク</t>
    </rPh>
    <phoneticPr fontId="1"/>
  </si>
  <si>
    <t>●納入申告書使用不可： 特別徴収義務者 電話番号 を入力してください。</t>
    <rPh sb="12" eb="14">
      <t>トクベツ</t>
    </rPh>
    <rPh sb="14" eb="16">
      <t>チョウシュウ</t>
    </rPh>
    <rPh sb="16" eb="19">
      <t>ギムシャ</t>
    </rPh>
    <rPh sb="20" eb="22">
      <t>デンワ</t>
    </rPh>
    <rPh sb="22" eb="24">
      <t>バンゴウ</t>
    </rPh>
    <rPh sb="26" eb="28">
      <t>ニュウリョク</t>
    </rPh>
    <phoneticPr fontId="1"/>
  </si>
  <si>
    <t>●納入申告書使用不可： 配当等 支払年 を入力してください。</t>
    <rPh sb="12" eb="14">
      <t>ハイトウ</t>
    </rPh>
    <rPh sb="14" eb="15">
      <t>トウ</t>
    </rPh>
    <rPh sb="16" eb="18">
      <t>シハライ</t>
    </rPh>
    <rPh sb="18" eb="19">
      <t>ネン</t>
    </rPh>
    <rPh sb="21" eb="23">
      <t>ニュウリョク</t>
    </rPh>
    <phoneticPr fontId="1"/>
  </si>
  <si>
    <t>●納入申告書使用不可： 配当等 支払月 を入力してください。</t>
    <rPh sb="12" eb="14">
      <t>ハイトウ</t>
    </rPh>
    <rPh sb="14" eb="15">
      <t>トウ</t>
    </rPh>
    <rPh sb="16" eb="18">
      <t>シハライ</t>
    </rPh>
    <rPh sb="18" eb="19">
      <t>ツキ</t>
    </rPh>
    <rPh sb="21" eb="23">
      <t>ニュウリョク</t>
    </rPh>
    <phoneticPr fontId="1"/>
  </si>
  <si>
    <t>●納入申告書使用不可： 支払金額(課税) を入力してください。</t>
    <rPh sb="12" eb="14">
      <t>シハライ</t>
    </rPh>
    <rPh sb="14" eb="16">
      <t>キンガク</t>
    </rPh>
    <rPh sb="17" eb="19">
      <t>カゼイ</t>
    </rPh>
    <rPh sb="22" eb="24">
      <t>ニュウリョク</t>
    </rPh>
    <phoneticPr fontId="1"/>
  </si>
  <si>
    <t>（〒330-9794）</t>
    <phoneticPr fontId="1"/>
  </si>
  <si>
    <t>東京貯金事務センター</t>
    <rPh sb="0" eb="2">
      <t>トウキョウ</t>
    </rPh>
    <rPh sb="2" eb="4">
      <t>チョキン</t>
    </rPh>
    <rPh sb="4" eb="6">
      <t>ジム</t>
    </rPh>
    <phoneticPr fontId="1"/>
  </si>
  <si>
    <t>みずほ銀行公務第一部</t>
    <rPh sb="3" eb="5">
      <t>ギンコウ</t>
    </rPh>
    <rPh sb="5" eb="7">
      <t>コウム</t>
    </rPh>
    <rPh sb="7" eb="9">
      <t>ダイイチ</t>
    </rPh>
    <rPh sb="9" eb="10">
      <t>ブ</t>
    </rPh>
    <phoneticPr fontId="1"/>
  </si>
  <si>
    <t>東京都中央都税事務所</t>
    <phoneticPr fontId="1"/>
  </si>
  <si>
    <t>00120-9-960610</t>
    <phoneticPr fontId="1"/>
  </si>
  <si>
    <t>東京都会計管理者</t>
    <phoneticPr fontId="1"/>
  </si>
  <si>
    <t>東京都知事殿</t>
    <rPh sb="0" eb="3">
      <t>トウキョウト</t>
    </rPh>
    <rPh sb="3" eb="6">
      <t>チジドノ</t>
    </rPh>
    <phoneticPr fontId="1"/>
  </si>
  <si>
    <t>東京都</t>
    <rPh sb="0" eb="3">
      <t>トウキョウト</t>
    </rPh>
    <phoneticPr fontId="1"/>
  </si>
  <si>
    <t>■税額</t>
    <rPh sb="1" eb="3">
      <t>ゼイガク</t>
    </rPh>
    <phoneticPr fontId="1"/>
  </si>
  <si>
    <t>課税(a)</t>
    <rPh sb="0" eb="2">
      <t>カゼイ</t>
    </rPh>
    <phoneticPr fontId="1"/>
  </si>
  <si>
    <t>非課税等(c)</t>
    <rPh sb="0" eb="3">
      <t>ヒカゼイ</t>
    </rPh>
    <rPh sb="3" eb="4">
      <t>トウ</t>
    </rPh>
    <phoneticPr fontId="1"/>
  </si>
  <si>
    <t>支払金額(a)-(b)</t>
    <rPh sb="0" eb="2">
      <t>シハライ</t>
    </rPh>
    <rPh sb="2" eb="4">
      <t>キンガク</t>
    </rPh>
    <phoneticPr fontId="1"/>
  </si>
  <si>
    <t>殿</t>
    <rPh sb="0" eb="1">
      <t>ドノ</t>
    </rPh>
    <phoneticPr fontId="1"/>
  </si>
  <si>
    <t>課税</t>
    <rPh sb="0" eb="2">
      <t>カゼイ</t>
    </rPh>
    <phoneticPr fontId="1"/>
  </si>
  <si>
    <t>還付税額</t>
    <rPh sb="0" eb="2">
      <t>カンプ</t>
    </rPh>
    <rPh sb="2" eb="4">
      <t>ゼイガク</t>
    </rPh>
    <phoneticPr fontId="1"/>
  </si>
  <si>
    <t>計</t>
    <rPh sb="0" eb="1">
      <t>ケイ</t>
    </rPh>
    <phoneticPr fontId="1"/>
  </si>
  <si>
    <r>
      <t xml:space="preserve">13-  </t>
    </r>
    <r>
      <rPr>
        <sz val="20"/>
        <color rgb="FF7030A0"/>
        <rFont val="HGP明朝E"/>
        <family val="1"/>
        <charset val="128"/>
      </rPr>
      <t>00000000</t>
    </r>
    <phoneticPr fontId="1"/>
  </si>
  <si>
    <r>
      <t xml:space="preserve">13-  </t>
    </r>
    <r>
      <rPr>
        <sz val="20"/>
        <color theme="9" tint="-0.499984740745262"/>
        <rFont val="HGP明朝E"/>
        <family val="1"/>
        <charset val="128"/>
      </rPr>
      <t>00000000</t>
    </r>
    <phoneticPr fontId="1"/>
  </si>
  <si>
    <t>特別徴収義務者である法人等の名称を入力してください。</t>
    <rPh sb="0" eb="2">
      <t>トクベツ</t>
    </rPh>
    <rPh sb="2" eb="4">
      <t>チョウシュウ</t>
    </rPh>
    <rPh sb="4" eb="7">
      <t>ギムシャ</t>
    </rPh>
    <rPh sb="10" eb="12">
      <t>ホウジン</t>
    </rPh>
    <rPh sb="12" eb="13">
      <t>トウ</t>
    </rPh>
    <rPh sb="14" eb="16">
      <t>メイショウ</t>
    </rPh>
    <rPh sb="17" eb="19">
      <t>ニュウリョク</t>
    </rPh>
    <phoneticPr fontId="1"/>
  </si>
  <si>
    <t>郵便番号を7桁で入力してください。</t>
    <rPh sb="0" eb="4">
      <t>ユウビンバンゴウ</t>
    </rPh>
    <rPh sb="6" eb="7">
      <t>ケタ</t>
    </rPh>
    <rPh sb="8" eb="10">
      <t>ニュウリョク</t>
    </rPh>
    <phoneticPr fontId="1"/>
  </si>
  <si>
    <t>特別徴収を担当する部署等の連絡先を入力してください。</t>
    <rPh sb="0" eb="2">
      <t>トクベツ</t>
    </rPh>
    <rPh sb="2" eb="4">
      <t>チョウシュウ</t>
    </rPh>
    <rPh sb="5" eb="7">
      <t>タントウ</t>
    </rPh>
    <rPh sb="9" eb="11">
      <t>ブショ</t>
    </rPh>
    <rPh sb="11" eb="12">
      <t>トウ</t>
    </rPh>
    <rPh sb="13" eb="15">
      <t>レンラク</t>
    </rPh>
    <rPh sb="15" eb="16">
      <t>サキ</t>
    </rPh>
    <rPh sb="17" eb="19">
      <t>ニュウリョク</t>
    </rPh>
    <phoneticPr fontId="1"/>
  </si>
  <si>
    <t>以下の「税額」欄の「還付税額」欄に入力した還付税額に対応する支払金額を入力します。</t>
    <rPh sb="0" eb="2">
      <t>イカ</t>
    </rPh>
    <rPh sb="4" eb="6">
      <t>ゼイガク</t>
    </rPh>
    <rPh sb="7" eb="8">
      <t>ラン</t>
    </rPh>
    <rPh sb="10" eb="12">
      <t>カンプ</t>
    </rPh>
    <rPh sb="12" eb="14">
      <t>ゼイガク</t>
    </rPh>
    <rPh sb="15" eb="16">
      <t>ラン</t>
    </rPh>
    <rPh sb="17" eb="19">
      <t>ニュウリョク</t>
    </rPh>
    <rPh sb="21" eb="23">
      <t>カンプ</t>
    </rPh>
    <rPh sb="23" eb="25">
      <t>ゼイガク</t>
    </rPh>
    <rPh sb="26" eb="28">
      <t>タイオウ</t>
    </rPh>
    <rPh sb="30" eb="32">
      <t>シハライ</t>
    </rPh>
    <rPh sb="32" eb="34">
      <t>キンガク</t>
    </rPh>
    <rPh sb="35" eb="37">
      <t>ニュウリョク</t>
    </rPh>
    <phoneticPr fontId="1"/>
  </si>
  <si>
    <t>（自動計算されます。）</t>
    <rPh sb="1" eb="3">
      <t>ジドウ</t>
    </rPh>
    <rPh sb="3" eb="5">
      <t>ケイサン</t>
    </rPh>
    <phoneticPr fontId="1"/>
  </si>
  <si>
    <t>源泉徴収選択口座内配当等の配当所得と上場株式等の譲渡損失を損益通算した結果、還付した配当税額を入力してください。</t>
    <rPh sb="0" eb="2">
      <t>ゲンセン</t>
    </rPh>
    <rPh sb="2" eb="4">
      <t>チョウシュウ</t>
    </rPh>
    <rPh sb="4" eb="6">
      <t>センタク</t>
    </rPh>
    <rPh sb="6" eb="8">
      <t>コウザ</t>
    </rPh>
    <rPh sb="8" eb="9">
      <t>ナイ</t>
    </rPh>
    <rPh sb="9" eb="11">
      <t>ハイトウ</t>
    </rPh>
    <rPh sb="11" eb="12">
      <t>トウ</t>
    </rPh>
    <rPh sb="13" eb="15">
      <t>ハイトウ</t>
    </rPh>
    <rPh sb="15" eb="17">
      <t>ショトク</t>
    </rPh>
    <rPh sb="18" eb="20">
      <t>ジョウジョウ</t>
    </rPh>
    <rPh sb="20" eb="22">
      <t>カブシキ</t>
    </rPh>
    <rPh sb="22" eb="23">
      <t>トウ</t>
    </rPh>
    <rPh sb="24" eb="26">
      <t>ジョウト</t>
    </rPh>
    <rPh sb="26" eb="28">
      <t>ソンシツ</t>
    </rPh>
    <rPh sb="29" eb="31">
      <t>ソンエキ</t>
    </rPh>
    <rPh sb="31" eb="33">
      <t>ツウサン</t>
    </rPh>
    <rPh sb="35" eb="37">
      <t>ケッカ</t>
    </rPh>
    <rPh sb="38" eb="40">
      <t>カンプ</t>
    </rPh>
    <rPh sb="42" eb="44">
      <t>ハイトウ</t>
    </rPh>
    <rPh sb="44" eb="46">
      <t>ゼイガク</t>
    </rPh>
    <rPh sb="47" eb="49">
      <t>ニュウリョク</t>
    </rPh>
    <phoneticPr fontId="1"/>
  </si>
  <si>
    <t>(自動計算されます。）</t>
    <rPh sb="1" eb="3">
      <t>ジドウ</t>
    </rPh>
    <rPh sb="3" eb="5">
      <t>ケイサン</t>
    </rPh>
    <phoneticPr fontId="1"/>
  </si>
  <si>
    <t>※入力しないでください。</t>
    <rPh sb="1" eb="3">
      <t>ニュウリョク</t>
    </rPh>
    <phoneticPr fontId="1"/>
  </si>
  <si>
    <t>源</t>
    <phoneticPr fontId="1"/>
  </si>
  <si>
    <t>源</t>
    <phoneticPr fontId="1"/>
  </si>
  <si>
    <t>源</t>
    <phoneticPr fontId="1"/>
  </si>
  <si>
    <t>　法律第２条第１５項に規定する法人番号をいう。以下同じ。）を</t>
    <phoneticPr fontId="1"/>
  </si>
  <si>
    <t xml:space="preserve">  いこと。</t>
    <phoneticPr fontId="1"/>
  </si>
  <si>
    <t>　ること。</t>
    <phoneticPr fontId="1"/>
  </si>
  <si>
    <t>　税法施行令附則第１８条の４の２第２項において準用する</t>
    <rPh sb="6" eb="8">
      <t>フソク</t>
    </rPh>
    <rPh sb="8" eb="9">
      <t>ダイ</t>
    </rPh>
    <rPh sb="11" eb="12">
      <t>ジョウ</t>
    </rPh>
    <rPh sb="16" eb="17">
      <t>ダイ</t>
    </rPh>
    <rPh sb="18" eb="19">
      <t>コウ</t>
    </rPh>
    <rPh sb="23" eb="25">
      <t>ジュンヨウ</t>
    </rPh>
    <phoneticPr fontId="1"/>
  </si>
  <si>
    <t>２　「還付税額」の欄の「税額」の項には、地方税法附則第３５条　</t>
    <phoneticPr fontId="1"/>
  </si>
  <si>
    <t>　の２の５第４項の規定により還付した税額を記載すること。</t>
    <rPh sb="5" eb="6">
      <t>ダイ</t>
    </rPh>
    <rPh sb="7" eb="8">
      <t>コウ</t>
    </rPh>
    <rPh sb="9" eb="11">
      <t>キテイ</t>
    </rPh>
    <rPh sb="14" eb="16">
      <t>カンプ</t>
    </rPh>
    <rPh sb="18" eb="20">
      <t>ゼイガク</t>
    </rPh>
    <rPh sb="21" eb="23">
      <t>キサイ</t>
    </rPh>
    <phoneticPr fontId="1"/>
  </si>
  <si>
    <t>※Ａ４用紙で印刷してください。</t>
    <rPh sb="3" eb="5">
      <t>ヨウシ</t>
    </rPh>
    <rPh sb="6" eb="8">
      <t>インサツ</t>
    </rPh>
    <phoneticPr fontId="1"/>
  </si>
  <si>
    <t>↑点線で切り離し、４枚１組でご使用ください。なお、両端の余白は切らないでください。</t>
    <rPh sb="1" eb="3">
      <t>テンセン</t>
    </rPh>
    <rPh sb="4" eb="5">
      <t>キ</t>
    </rPh>
    <rPh sb="6" eb="7">
      <t>ハナ</t>
    </rPh>
    <rPh sb="10" eb="11">
      <t>マイ</t>
    </rPh>
    <rPh sb="12" eb="13">
      <t>クミ</t>
    </rPh>
    <rPh sb="15" eb="17">
      <t>シヨウ</t>
    </rPh>
    <rPh sb="25" eb="27">
      <t>リョウタン</t>
    </rPh>
    <rPh sb="28" eb="30">
      <t>ヨハク</t>
    </rPh>
    <rPh sb="31" eb="32">
      <t>キ</t>
    </rPh>
    <phoneticPr fontId="1"/>
  </si>
  <si>
    <t>■行為年月</t>
    <rPh sb="1" eb="3">
      <t>コウイ</t>
    </rPh>
    <rPh sb="3" eb="5">
      <t>ネンゲツ</t>
    </rPh>
    <phoneticPr fontId="1"/>
  </si>
  <si>
    <t>■提出年月日</t>
    <rPh sb="1" eb="3">
      <t>テイシュツ</t>
    </rPh>
    <rPh sb="3" eb="6">
      <t>ネンガッピ</t>
    </rPh>
    <phoneticPr fontId="1"/>
  </si>
  <si>
    <t>提出年</t>
    <rPh sb="0" eb="2">
      <t>テイシュツ</t>
    </rPh>
    <rPh sb="2" eb="3">
      <t>ネン</t>
    </rPh>
    <phoneticPr fontId="1"/>
  </si>
  <si>
    <t>提出月</t>
    <rPh sb="0" eb="2">
      <t>テイシュツ</t>
    </rPh>
    <rPh sb="2" eb="3">
      <t>ツキ</t>
    </rPh>
    <phoneticPr fontId="1"/>
  </si>
  <si>
    <t>提出日</t>
    <rPh sb="0" eb="2">
      <t>テイシュツ</t>
    </rPh>
    <rPh sb="2" eb="3">
      <t>ビ</t>
    </rPh>
    <phoneticPr fontId="1"/>
  </si>
  <si>
    <t>01日</t>
    <rPh sb="2" eb="3">
      <t>ニチ</t>
    </rPh>
    <phoneticPr fontId="1"/>
  </si>
  <si>
    <t>02日</t>
    <rPh sb="2" eb="3">
      <t>ニチ</t>
    </rPh>
    <phoneticPr fontId="1"/>
  </si>
  <si>
    <t>03日</t>
    <rPh sb="2" eb="3">
      <t>ニチ</t>
    </rPh>
    <phoneticPr fontId="1"/>
  </si>
  <si>
    <t>04日</t>
    <rPh sb="2" eb="3">
      <t>ニチ</t>
    </rPh>
    <phoneticPr fontId="1"/>
  </si>
  <si>
    <t>05日</t>
    <rPh sb="2" eb="3">
      <t>ニチ</t>
    </rPh>
    <phoneticPr fontId="1"/>
  </si>
  <si>
    <t>06日</t>
    <rPh sb="2" eb="3">
      <t>ニチ</t>
    </rPh>
    <phoneticPr fontId="1"/>
  </si>
  <si>
    <t>07日</t>
    <rPh sb="2" eb="3">
      <t>ニチ</t>
    </rPh>
    <phoneticPr fontId="1"/>
  </si>
  <si>
    <t>08日</t>
    <rPh sb="2" eb="3">
      <t>ニチ</t>
    </rPh>
    <phoneticPr fontId="1"/>
  </si>
  <si>
    <t>09日</t>
    <rPh sb="2" eb="3">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</si>
  <si>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</si>
  <si>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</si>
  <si>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</si>
  <si>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</si>
  <si>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</si>
  <si>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</si>
  <si>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</si>
  <si>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</si>
  <si>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</si>
  <si>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</si>
  <si>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</si>
  <si>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</si>
  <si>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</si>
  <si>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</si>
  <si>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</si>
  <si>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</si>
  <si>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</si>
  <si>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</si>
  <si>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</si>
  <si>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</si>
  <si>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</si>
  <si>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31日</t>
    <rPh sb="2" eb="3">
      <t>ニチ</t>
    </rPh>
    <phoneticPr fontId="1"/>
  </si>
  <si>
    <r>
      <rPr>
        <b/>
        <sz val="11"/>
        <rFont val="ＭＳ Ｐゴシック"/>
        <family val="3"/>
        <charset val="128"/>
      </rPr>
      <t>法人番号(13桁)</t>
    </r>
    <r>
      <rPr>
        <sz val="11"/>
        <rFont val="ＭＳ Ｐゴシック"/>
        <family val="3"/>
        <charset val="128"/>
      </rPr>
      <t>を入力してください（必須）。</t>
    </r>
    <rPh sb="0" eb="2">
      <t>ホウジン</t>
    </rPh>
    <rPh sb="2" eb="4">
      <t>バンゴウ</t>
    </rPh>
    <rPh sb="7" eb="8">
      <t>ケタ</t>
    </rPh>
    <rPh sb="10" eb="12">
      <t>ニュウリョク</t>
    </rPh>
    <rPh sb="19" eb="21">
      <t>ヒッス</t>
    </rPh>
    <phoneticPr fontId="1"/>
  </si>
  <si>
    <t>※前回申告時と法人番号が変更になった場合に入力してください。同一の場合は入力不要です。</t>
    <rPh sb="1" eb="3">
      <t>ゼンカイ</t>
    </rPh>
    <rPh sb="3" eb="5">
      <t>シンコク</t>
    </rPh>
    <rPh sb="5" eb="6">
      <t>ジ</t>
    </rPh>
    <rPh sb="7" eb="9">
      <t>ホウジン</t>
    </rPh>
    <rPh sb="9" eb="11">
      <t>バンゴウ</t>
    </rPh>
    <rPh sb="12" eb="14">
      <t>ヘンコウ</t>
    </rPh>
    <rPh sb="18" eb="20">
      <t>バアイ</t>
    </rPh>
    <rPh sb="21" eb="23">
      <t>ニュウリョク</t>
    </rPh>
    <rPh sb="30" eb="32">
      <t>ドウイツ</t>
    </rPh>
    <rPh sb="33" eb="35">
      <t>バアイ</t>
    </rPh>
    <rPh sb="36" eb="38">
      <t>ニュウリョク</t>
    </rPh>
    <rPh sb="38" eb="40">
      <t>フヨウ</t>
    </rPh>
    <phoneticPr fontId="1"/>
  </si>
  <si>
    <r>
      <t>特別徴収義務者である法人等の</t>
    </r>
    <r>
      <rPr>
        <b/>
        <sz val="11"/>
        <rFont val="ＭＳ Ｐゴシック"/>
        <family val="3"/>
        <charset val="128"/>
      </rPr>
      <t>本店所在地</t>
    </r>
    <r>
      <rPr>
        <sz val="10"/>
        <rFont val="ＭＳ Ｐゴシック"/>
        <family val="3"/>
        <charset val="128"/>
      </rPr>
      <t>を入力してください。</t>
    </r>
    <rPh sb="0" eb="2">
      <t>トクベツ</t>
    </rPh>
    <rPh sb="2" eb="4">
      <t>チョウシュウ</t>
    </rPh>
    <rPh sb="4" eb="7">
      <t>ギムシャ</t>
    </rPh>
    <rPh sb="10" eb="12">
      <t>ホウジン</t>
    </rPh>
    <rPh sb="12" eb="13">
      <t>トウ</t>
    </rPh>
    <rPh sb="14" eb="16">
      <t>ホンテン</t>
    </rPh>
    <rPh sb="16" eb="19">
      <t>ショザイチ</t>
    </rPh>
    <rPh sb="20" eb="22">
      <t>ニュウリョク</t>
    </rPh>
    <phoneticPr fontId="1"/>
  </si>
  <si>
    <r>
      <rPr>
        <b/>
        <sz val="11"/>
        <rFont val="ＭＳ Ｐゴシック"/>
        <family val="3"/>
        <charset val="128"/>
      </rPr>
      <t>納入申告書を提出する</t>
    </r>
    <r>
      <rPr>
        <b/>
        <sz val="12"/>
        <rFont val="ＭＳ Ｐゴシック"/>
        <family val="3"/>
        <charset val="128"/>
      </rPr>
      <t>日</t>
    </r>
    <r>
      <rPr>
        <sz val="11"/>
        <rFont val="ＭＳ Ｐゴシック"/>
        <family val="3"/>
        <charset val="128"/>
      </rPr>
      <t>を選択してください。</t>
    </r>
    <rPh sb="0" eb="2">
      <t>ノウニュウ</t>
    </rPh>
    <rPh sb="2" eb="5">
      <t>シンコクショ</t>
    </rPh>
    <rPh sb="6" eb="8">
      <t>テイシュツ</t>
    </rPh>
    <rPh sb="10" eb="11">
      <t>ヒ</t>
    </rPh>
    <rPh sb="12" eb="14">
      <t>センタク</t>
    </rPh>
    <phoneticPr fontId="1"/>
  </si>
  <si>
    <r>
      <rPr>
        <b/>
        <sz val="11"/>
        <rFont val="ＭＳ Ｐゴシック"/>
        <family val="3"/>
        <charset val="128"/>
      </rPr>
      <t>納入申告書を提出する</t>
    </r>
    <r>
      <rPr>
        <b/>
        <sz val="12"/>
        <rFont val="ＭＳ Ｐゴシック"/>
        <family val="3"/>
        <charset val="128"/>
      </rPr>
      <t>月</t>
    </r>
    <r>
      <rPr>
        <sz val="11"/>
        <rFont val="ＭＳ Ｐゴシック"/>
        <family val="3"/>
        <charset val="128"/>
      </rPr>
      <t>を選択してください。</t>
    </r>
    <rPh sb="0" eb="2">
      <t>ノウニュウ</t>
    </rPh>
    <rPh sb="2" eb="5">
      <t>シンコクショ</t>
    </rPh>
    <rPh sb="6" eb="8">
      <t>テイシュツ</t>
    </rPh>
    <rPh sb="10" eb="11">
      <t>ツキ</t>
    </rPh>
    <rPh sb="12" eb="14">
      <t>センタク</t>
    </rPh>
    <phoneticPr fontId="1"/>
  </si>
  <si>
    <r>
      <rPr>
        <b/>
        <sz val="11"/>
        <rFont val="ＭＳ Ｐゴシック"/>
        <family val="3"/>
        <charset val="128"/>
      </rPr>
      <t>納入申告書を提出する</t>
    </r>
    <r>
      <rPr>
        <b/>
        <sz val="12"/>
        <rFont val="ＭＳ Ｐゴシック"/>
        <family val="3"/>
        <charset val="128"/>
      </rPr>
      <t>年</t>
    </r>
    <r>
      <rPr>
        <sz val="11"/>
        <rFont val="ＭＳ Ｐゴシック"/>
        <family val="3"/>
        <charset val="128"/>
      </rPr>
      <t xml:space="preserve">を選択してください。
</t>
    </r>
    <r>
      <rPr>
        <sz val="9"/>
        <rFont val="ＭＳ Ｐゴシック"/>
        <family val="3"/>
        <charset val="128"/>
      </rPr>
      <t>※平成31年１～４月の場合は、「令和1年(2019年)」を選択してください。</t>
    </r>
    <rPh sb="0" eb="2">
      <t>ノウニュウ</t>
    </rPh>
    <rPh sb="2" eb="5">
      <t>シンコクショ</t>
    </rPh>
    <rPh sb="6" eb="8">
      <t>テイシュツ</t>
    </rPh>
    <rPh sb="10" eb="11">
      <t>ネン</t>
    </rPh>
    <rPh sb="12" eb="14">
      <t>センタク</t>
    </rPh>
    <phoneticPr fontId="1"/>
  </si>
  <si>
    <t>税額を入力してください。</t>
    <rPh sb="0" eb="2">
      <t>ゼイガク</t>
    </rPh>
    <rPh sb="3" eb="5">
      <t>ニュウリョク</t>
    </rPh>
    <phoneticPr fontId="1"/>
  </si>
  <si>
    <t>●納入申告書使用不可： 還付税額 が 課税額 を超えています。</t>
    <rPh sb="12" eb="14">
      <t>カンプ</t>
    </rPh>
    <rPh sb="14" eb="16">
      <t>ゼイガク</t>
    </rPh>
    <rPh sb="19" eb="22">
      <t>カゼイガク</t>
    </rPh>
    <rPh sb="24" eb="25">
      <t>コ</t>
    </rPh>
    <phoneticPr fontId="1"/>
  </si>
  <si>
    <t>●納入申告書使用不可： 支払金額計 が入力可能な範囲（１千億円未満）を超えています。</t>
    <rPh sb="12" eb="14">
      <t>シハライ</t>
    </rPh>
    <rPh sb="14" eb="16">
      <t>キンガク</t>
    </rPh>
    <rPh sb="16" eb="17">
      <t>ケイ</t>
    </rPh>
    <rPh sb="19" eb="21">
      <t>ニュウリョク</t>
    </rPh>
    <rPh sb="21" eb="23">
      <t>カノウ</t>
    </rPh>
    <rPh sb="24" eb="26">
      <t>ハンイ</t>
    </rPh>
    <rPh sb="28" eb="30">
      <t>センオク</t>
    </rPh>
    <rPh sb="35" eb="36">
      <t>コ</t>
    </rPh>
    <phoneticPr fontId="1"/>
  </si>
  <si>
    <t>●納入申告書使用不可： 税額 課税 を入力してください。</t>
    <rPh sb="12" eb="14">
      <t>ゼイガク</t>
    </rPh>
    <rPh sb="15" eb="17">
      <t>カゼイ</t>
    </rPh>
    <rPh sb="19" eb="21">
      <t>ニュウリョク</t>
    </rPh>
    <phoneticPr fontId="1"/>
  </si>
  <si>
    <t>特別徴収を担当する部署名及び担当者名を入力してください。</t>
    <rPh sb="0" eb="2">
      <t>トクベツ</t>
    </rPh>
    <rPh sb="2" eb="4">
      <t>チョウシュウ</t>
    </rPh>
    <rPh sb="5" eb="7">
      <t>タントウ</t>
    </rPh>
    <rPh sb="9" eb="11">
      <t>ブショ</t>
    </rPh>
    <rPh sb="11" eb="12">
      <t>メイ</t>
    </rPh>
    <rPh sb="12" eb="13">
      <t>オヨ</t>
    </rPh>
    <rPh sb="14" eb="17">
      <t>タントウシャ</t>
    </rPh>
    <rPh sb="17" eb="18">
      <t>メイ</t>
    </rPh>
    <rPh sb="19" eb="21">
      <t>ニュウリョク</t>
    </rPh>
    <phoneticPr fontId="1"/>
  </si>
  <si>
    <t>　納入申告時の法人番号が異なる場合に、前回納入申告時の法人</t>
    <rPh sb="1" eb="3">
      <t>ノウニュウ</t>
    </rPh>
    <rPh sb="3" eb="5">
      <t>シンコク</t>
    </rPh>
    <rPh sb="5" eb="6">
      <t>ジ</t>
    </rPh>
    <rPh sb="7" eb="9">
      <t>ホウジン</t>
    </rPh>
    <rPh sb="12" eb="13">
      <t>コト</t>
    </rPh>
    <phoneticPr fontId="1"/>
  </si>
  <si>
    <t>●納入申告書使用不可： 提出年月日(日付) を入力してください。</t>
    <rPh sb="12" eb="14">
      <t>テイシュツ</t>
    </rPh>
    <rPh sb="14" eb="17">
      <t>ネンガッピ</t>
    </rPh>
    <rPh sb="18" eb="20">
      <t>ヒヅケ</t>
    </rPh>
    <rPh sb="23" eb="25">
      <t>ニュウリョク</t>
    </rPh>
    <phoneticPr fontId="1"/>
  </si>
  <si>
    <t>【源泉徴収選択口座内配当等に係る道府県民税配当割納入申告書】</t>
    <rPh sb="16" eb="19">
      <t>ドウフケン</t>
    </rPh>
    <rPh sb="19" eb="20">
      <t>ミン</t>
    </rPh>
    <rPh sb="20" eb="21">
      <t>ゼイ</t>
    </rPh>
    <rPh sb="21" eb="23">
      <t>ハイトウ</t>
    </rPh>
    <rPh sb="23" eb="24">
      <t>ワリ</t>
    </rPh>
    <rPh sb="24" eb="26">
      <t>ノウニュウ</t>
    </rPh>
    <rPh sb="26" eb="29">
      <t>シンコクショ</t>
    </rPh>
    <phoneticPr fontId="1"/>
  </si>
  <si>
    <t xml:space="preserve">　
この様式のエクセルファイルは、東京都に提出する源泉徴収選択口座内配当等に係る道府県民税配当割納入申告書を作成するためのものです。
※東京都に提出する場合のみ使用できます。
</t>
    <phoneticPr fontId="1"/>
  </si>
  <si>
    <r>
      <t>配当割が課される源泉徴収選択口座内配当等の支払をした年を選択してください。</t>
    </r>
    <r>
      <rPr>
        <sz val="9"/>
        <rFont val="ＭＳ Ｐゴシック"/>
        <family val="3"/>
        <charset val="128"/>
      </rPr>
      <t xml:space="preserve">
※平成31年１～４月の場合は、「令和1年(2019年)」を選択してください。</t>
    </r>
    <rPh sb="0" eb="2">
      <t>ハイトウ</t>
    </rPh>
    <rPh sb="2" eb="3">
      <t>ワリ</t>
    </rPh>
    <rPh sb="4" eb="5">
      <t>カ</t>
    </rPh>
    <rPh sb="8" eb="10">
      <t>ゲンセン</t>
    </rPh>
    <rPh sb="10" eb="12">
      <t>チョウシュウ</t>
    </rPh>
    <rPh sb="12" eb="14">
      <t>センタク</t>
    </rPh>
    <rPh sb="14" eb="16">
      <t>コウザ</t>
    </rPh>
    <rPh sb="16" eb="17">
      <t>ナイ</t>
    </rPh>
    <rPh sb="17" eb="19">
      <t>ハイトウ</t>
    </rPh>
    <rPh sb="19" eb="20">
      <t>トウ</t>
    </rPh>
    <rPh sb="21" eb="23">
      <t>シハライ</t>
    </rPh>
    <rPh sb="26" eb="27">
      <t>トシ</t>
    </rPh>
    <rPh sb="28" eb="30">
      <t>センタク</t>
    </rPh>
    <phoneticPr fontId="1"/>
  </si>
  <si>
    <r>
      <t xml:space="preserve">配当割が課される源泉徴収選択口座内配当等の支払をした月を選択してください。
</t>
    </r>
    <r>
      <rPr>
        <b/>
        <sz val="9"/>
        <rFont val="ＭＳ Ｐゴシック"/>
        <family val="3"/>
        <charset val="128"/>
      </rPr>
      <t>※中途分に係る申告の場合のみ選択してください。通常の年分の申告の場合は入力不要です。</t>
    </r>
    <rPh sb="0" eb="2">
      <t>ハイトウ</t>
    </rPh>
    <rPh sb="2" eb="3">
      <t>ワリ</t>
    </rPh>
    <rPh sb="4" eb="5">
      <t>カ</t>
    </rPh>
    <rPh sb="8" eb="10">
      <t>ゲンセン</t>
    </rPh>
    <rPh sb="10" eb="12">
      <t>チョウシュウ</t>
    </rPh>
    <rPh sb="12" eb="14">
      <t>センタク</t>
    </rPh>
    <rPh sb="14" eb="16">
      <t>コウザ</t>
    </rPh>
    <rPh sb="16" eb="17">
      <t>ナイ</t>
    </rPh>
    <rPh sb="17" eb="19">
      <t>ハイトウ</t>
    </rPh>
    <rPh sb="19" eb="20">
      <t>トウ</t>
    </rPh>
    <rPh sb="21" eb="23">
      <t>シハライ</t>
    </rPh>
    <rPh sb="26" eb="27">
      <t>ツキ</t>
    </rPh>
    <rPh sb="28" eb="30">
      <t>センタク</t>
    </rPh>
    <rPh sb="39" eb="41">
      <t>チュウト</t>
    </rPh>
    <rPh sb="41" eb="42">
      <t>ブン</t>
    </rPh>
    <rPh sb="43" eb="44">
      <t>カカ</t>
    </rPh>
    <rPh sb="45" eb="47">
      <t>シンコク</t>
    </rPh>
    <rPh sb="48" eb="50">
      <t>バアイ</t>
    </rPh>
    <rPh sb="52" eb="54">
      <t>センタク</t>
    </rPh>
    <rPh sb="61" eb="63">
      <t>ツウジョウ</t>
    </rPh>
    <rPh sb="64" eb="66">
      <t>ネンブン</t>
    </rPh>
    <rPh sb="67" eb="69">
      <t>シンコク</t>
    </rPh>
    <rPh sb="70" eb="72">
      <t>バアイ</t>
    </rPh>
    <rPh sb="73" eb="75">
      <t>ニュウリョク</t>
    </rPh>
    <rPh sb="75" eb="77">
      <t>フヨウ</t>
    </rPh>
    <phoneticPr fontId="1"/>
  </si>
  <si>
    <t>源泉徴収選択口座内配当等の支払金額を入力します。</t>
    <rPh sb="0" eb="2">
      <t>ゲンセン</t>
    </rPh>
    <rPh sb="2" eb="4">
      <t>チョウシュウ</t>
    </rPh>
    <rPh sb="4" eb="6">
      <t>センタク</t>
    </rPh>
    <rPh sb="6" eb="8">
      <t>コウザ</t>
    </rPh>
    <rPh sb="8" eb="9">
      <t>ナイ</t>
    </rPh>
    <rPh sb="9" eb="11">
      <t>ハイトウ</t>
    </rPh>
    <rPh sb="11" eb="12">
      <t>トウ</t>
    </rPh>
    <rPh sb="13" eb="15">
      <t>シハライ</t>
    </rPh>
    <rPh sb="15" eb="17">
      <t>キンガク</t>
    </rPh>
    <rPh sb="18" eb="20">
      <t>ニュウリョク</t>
    </rPh>
    <phoneticPr fontId="1"/>
  </si>
  <si>
    <t>源泉徴収選択口座内配当等のうち配当割が課されないもの又はこれを免除されているものを入力します。</t>
    <rPh sb="0" eb="2">
      <t>ゲンセン</t>
    </rPh>
    <rPh sb="2" eb="4">
      <t>チョウシュウ</t>
    </rPh>
    <rPh sb="4" eb="6">
      <t>センタク</t>
    </rPh>
    <rPh sb="6" eb="8">
      <t>コウザ</t>
    </rPh>
    <rPh sb="8" eb="9">
      <t>ナイ</t>
    </rPh>
    <rPh sb="9" eb="11">
      <t>ハイトウ</t>
    </rPh>
    <rPh sb="11" eb="12">
      <t>トウ</t>
    </rPh>
    <rPh sb="15" eb="17">
      <t>ハイトウ</t>
    </rPh>
    <rPh sb="17" eb="18">
      <t>ワリ</t>
    </rPh>
    <rPh sb="19" eb="20">
      <t>カ</t>
    </rPh>
    <rPh sb="26" eb="27">
      <t>マタ</t>
    </rPh>
    <rPh sb="31" eb="33">
      <t>メンジョ</t>
    </rPh>
    <rPh sb="41" eb="43">
      <t>ニュウリョク</t>
    </rPh>
    <phoneticPr fontId="1"/>
  </si>
  <si>
    <t>源泉徴収選択口座内配当等に係る
道府県民税配当割納入申告書</t>
    <phoneticPr fontId="1"/>
  </si>
  <si>
    <t>源泉徴収選択口座内配当等に係る
道府県民税配当割特別徴収税額計算書</t>
    <rPh sb="0" eb="2">
      <t>ゲンセン</t>
    </rPh>
    <rPh sb="2" eb="4">
      <t>チョウシュウ</t>
    </rPh>
    <rPh sb="4" eb="6">
      <t>センタク</t>
    </rPh>
    <rPh sb="6" eb="8">
      <t>コウザ</t>
    </rPh>
    <rPh sb="8" eb="9">
      <t>ナイ</t>
    </rPh>
    <rPh sb="9" eb="12">
      <t>ハイトウトウ</t>
    </rPh>
    <rPh sb="13" eb="14">
      <t>カカ</t>
    </rPh>
    <rPh sb="16" eb="19">
      <t>ドウフケン</t>
    </rPh>
    <rPh sb="19" eb="20">
      <t>ミン</t>
    </rPh>
    <rPh sb="20" eb="21">
      <t>ゼイ</t>
    </rPh>
    <rPh sb="21" eb="23">
      <t>ハイトウ</t>
    </rPh>
    <rPh sb="23" eb="24">
      <t>ワリ</t>
    </rPh>
    <rPh sb="24" eb="26">
      <t>トクベツ</t>
    </rPh>
    <rPh sb="26" eb="28">
      <t>チョウシュウ</t>
    </rPh>
    <rPh sb="28" eb="30">
      <t>ゼイガク</t>
    </rPh>
    <rPh sb="30" eb="33">
      <t>ケイサンショ</t>
    </rPh>
    <phoneticPr fontId="1"/>
  </si>
  <si>
    <t>源泉徴収選択口座内配当等に係る
道府県民税配当割納入済通知書</t>
    <rPh sb="26" eb="27">
      <t>スミ</t>
    </rPh>
    <rPh sb="27" eb="30">
      <t>ツウチショ</t>
    </rPh>
    <phoneticPr fontId="1"/>
  </si>
  <si>
    <t>源泉徴収選択口座内配当等に係る
道府県民税配当割特別徴収税額計算書（写）</t>
    <rPh sb="34" eb="35">
      <t>シャ</t>
    </rPh>
    <phoneticPr fontId="1"/>
  </si>
  <si>
    <t>源泉徴収選択口座内配当等に係る
道府県民税配当割納入書</t>
    <rPh sb="26" eb="27">
      <t>ショ</t>
    </rPh>
    <phoneticPr fontId="1"/>
  </si>
  <si>
    <t>源泉徴収選択口座内配当等に係る
道府県民税配当割領収証書</t>
    <rPh sb="24" eb="27">
      <t>リョウシュウショウ</t>
    </rPh>
    <rPh sb="27" eb="28">
      <t>ショ</t>
    </rPh>
    <phoneticPr fontId="1"/>
  </si>
  <si>
    <t>　</t>
    <phoneticPr fontId="1"/>
  </si>
  <si>
    <t>　同令第９条の２０第１項の規定の適用を受ける場合には、</t>
    <rPh sb="3" eb="4">
      <t>ダイ</t>
    </rPh>
    <rPh sb="5" eb="6">
      <t>ジョウ</t>
    </rPh>
    <rPh sb="9" eb="10">
      <t>ダイ</t>
    </rPh>
    <rPh sb="11" eb="12">
      <t>コウ</t>
    </rPh>
    <rPh sb="13" eb="15">
      <t>キテイ</t>
    </rPh>
    <rPh sb="16" eb="18">
      <t>テキヨウ</t>
    </rPh>
    <rPh sb="19" eb="20">
      <t>ウ</t>
    </rPh>
    <rPh sb="22" eb="24">
      <t>バアイ</t>
    </rPh>
    <phoneticPr fontId="1"/>
  </si>
  <si>
    <t>１　 「    　　　年分」　の欄には、配当割が課される源泉徴収選択</t>
    <rPh sb="11" eb="12">
      <t>ネン</t>
    </rPh>
    <rPh sb="12" eb="13">
      <t>ブン</t>
    </rPh>
    <rPh sb="16" eb="17">
      <t>ラン</t>
    </rPh>
    <rPh sb="20" eb="22">
      <t>ハイトウ</t>
    </rPh>
    <rPh sb="22" eb="23">
      <t>ワリ</t>
    </rPh>
    <rPh sb="24" eb="25">
      <t>カ</t>
    </rPh>
    <rPh sb="28" eb="30">
      <t>ゲンセン</t>
    </rPh>
    <rPh sb="30" eb="32">
      <t>チョウシュウ</t>
    </rPh>
    <rPh sb="32" eb="34">
      <t>センタク</t>
    </rPh>
    <phoneticPr fontId="1"/>
  </si>
  <si>
    <t>２　「法人番号」の欄には、特別徴収義務者の法人番号（行政手</t>
    <rPh sb="3" eb="5">
      <t>ホウジン</t>
    </rPh>
    <rPh sb="5" eb="7">
      <t>バンゴウ</t>
    </rPh>
    <rPh sb="9" eb="10">
      <t>ラン</t>
    </rPh>
    <rPh sb="13" eb="15">
      <t>トクベツ</t>
    </rPh>
    <rPh sb="15" eb="17">
      <t>チョウシュウ</t>
    </rPh>
    <rPh sb="17" eb="20">
      <t>ギムシャ</t>
    </rPh>
    <rPh sb="21" eb="23">
      <t>ホウジン</t>
    </rPh>
    <rPh sb="23" eb="25">
      <t>バンゴウ</t>
    </rPh>
    <phoneticPr fontId="1"/>
  </si>
  <si>
    <t>３　「旧法人番号」の欄には、前回納入申告時の法人番号と今回</t>
    <rPh sb="3" eb="4">
      <t>キュウ</t>
    </rPh>
    <rPh sb="4" eb="6">
      <t>ホウジン</t>
    </rPh>
    <rPh sb="6" eb="8">
      <t>バンゴウ</t>
    </rPh>
    <rPh sb="10" eb="11">
      <t>ラン</t>
    </rPh>
    <rPh sb="14" eb="16">
      <t>ゼンカイ</t>
    </rPh>
    <rPh sb="16" eb="18">
      <t>ノウニュウ</t>
    </rPh>
    <rPh sb="18" eb="20">
      <t>シンコク</t>
    </rPh>
    <rPh sb="20" eb="21">
      <t>ジ</t>
    </rPh>
    <phoneticPr fontId="1"/>
  </si>
  <si>
    <t>４　「処理事項」の欄は、都道府県の使用欄であるため記載しな</t>
    <rPh sb="3" eb="5">
      <t>ショリ</t>
    </rPh>
    <rPh sb="5" eb="7">
      <t>ジコウ</t>
    </rPh>
    <rPh sb="9" eb="10">
      <t>ラン</t>
    </rPh>
    <rPh sb="12" eb="16">
      <t>トドウフケン</t>
    </rPh>
    <rPh sb="17" eb="19">
      <t>シヨウ</t>
    </rPh>
    <rPh sb="19" eb="20">
      <t>ラン</t>
    </rPh>
    <rPh sb="25" eb="27">
      <t>キサイ</t>
    </rPh>
    <phoneticPr fontId="1"/>
  </si>
  <si>
    <t>５　「支払金額」の欄には、配当割が課される源泉徴収選択口座</t>
    <rPh sb="3" eb="5">
      <t>シハライ</t>
    </rPh>
    <rPh sb="5" eb="6">
      <t>キン</t>
    </rPh>
    <rPh sb="6" eb="7">
      <t>ガク</t>
    </rPh>
    <rPh sb="9" eb="10">
      <t>ラン</t>
    </rPh>
    <rPh sb="13" eb="15">
      <t>ハイトウ</t>
    </rPh>
    <rPh sb="15" eb="16">
      <t>ワリ</t>
    </rPh>
    <rPh sb="17" eb="18">
      <t>カ</t>
    </rPh>
    <rPh sb="21" eb="29">
      <t>ゲンセンチョウシュウセンタクコウザ</t>
    </rPh>
    <phoneticPr fontId="1"/>
  </si>
  <si>
    <t>６　「税額」の欄には、源泉徴収選択口座内配当等の交付時に既</t>
    <rPh sb="3" eb="5">
      <t>ゼイガク</t>
    </rPh>
    <rPh sb="7" eb="8">
      <t>ラン</t>
    </rPh>
    <rPh sb="24" eb="26">
      <t>コウフ</t>
    </rPh>
    <rPh sb="26" eb="27">
      <t>ジ</t>
    </rPh>
    <rPh sb="28" eb="29">
      <t>スデ</t>
    </rPh>
    <phoneticPr fontId="1"/>
  </si>
  <si>
    <t>７　「納入金額合計」の欄には、税額と延滞金の合計額を記載す</t>
    <rPh sb="3" eb="5">
      <t>ノウニュウ</t>
    </rPh>
    <rPh sb="5" eb="7">
      <t>キンガク</t>
    </rPh>
    <rPh sb="7" eb="9">
      <t>ゴウケイ</t>
    </rPh>
    <rPh sb="11" eb="12">
      <t>ラン</t>
    </rPh>
    <rPh sb="15" eb="17">
      <t>ゼイガク</t>
    </rPh>
    <rPh sb="18" eb="20">
      <t>エンタイ</t>
    </rPh>
    <rPh sb="20" eb="21">
      <t>キン</t>
    </rPh>
    <rPh sb="22" eb="24">
      <t>ゴウケイ</t>
    </rPh>
    <rPh sb="24" eb="25">
      <t>ガク</t>
    </rPh>
    <rPh sb="26" eb="28">
      <t>キサイ</t>
    </rPh>
    <phoneticPr fontId="1"/>
  </si>
  <si>
    <t>８　「課税事務所」及び「指定金融機関名（取りまとめ店）」の</t>
    <rPh sb="3" eb="5">
      <t>カゼイ</t>
    </rPh>
    <rPh sb="5" eb="7">
      <t>ジム</t>
    </rPh>
    <rPh sb="7" eb="8">
      <t>ショ</t>
    </rPh>
    <rPh sb="9" eb="10">
      <t>オヨ</t>
    </rPh>
    <rPh sb="12" eb="14">
      <t>シテイ</t>
    </rPh>
    <rPh sb="14" eb="16">
      <t>キンユウ</t>
    </rPh>
    <rPh sb="16" eb="18">
      <t>キカン</t>
    </rPh>
    <rPh sb="18" eb="19">
      <t>メイ</t>
    </rPh>
    <rPh sb="20" eb="21">
      <t>ト</t>
    </rPh>
    <rPh sb="25" eb="26">
      <t>テン</t>
    </rPh>
    <phoneticPr fontId="1"/>
  </si>
  <si>
    <t>９　「口座番号」、「加入者名」及び「ゆうちょ銀行（取りまとめ</t>
    <rPh sb="3" eb="5">
      <t>コウザ</t>
    </rPh>
    <rPh sb="5" eb="7">
      <t>バンゴウ</t>
    </rPh>
    <rPh sb="10" eb="12">
      <t>カニュウ</t>
    </rPh>
    <rPh sb="12" eb="13">
      <t>シャ</t>
    </rPh>
    <rPh sb="13" eb="14">
      <t>メイ</t>
    </rPh>
    <rPh sb="15" eb="16">
      <t>オヨ</t>
    </rPh>
    <rPh sb="22" eb="24">
      <t>ギンコウ</t>
    </rPh>
    <rPh sb="25" eb="26">
      <t>ト</t>
    </rPh>
    <phoneticPr fontId="1"/>
  </si>
  <si>
    <t>　等の交付時に既に特別徴収した配当割の額を記載すること。</t>
    <rPh sb="3" eb="5">
      <t>コウフ</t>
    </rPh>
    <phoneticPr fontId="1"/>
  </si>
  <si>
    <t>　また、同欄の「支払金額」の項には、その特別徴収した配当</t>
    <rPh sb="4" eb="5">
      <t>ドウ</t>
    </rPh>
    <phoneticPr fontId="1"/>
  </si>
  <si>
    <t xml:space="preserve">  割の 額に対応する支払金額を記載すること。</t>
    <phoneticPr fontId="1"/>
  </si>
  <si>
    <t>　欄には、納入先都道府県が指定する事項を記載すること。</t>
    <rPh sb="8" eb="12">
      <t>トドウフケン</t>
    </rPh>
    <rPh sb="13" eb="15">
      <t>シテイ</t>
    </rPh>
    <rPh sb="17" eb="19">
      <t>ジコウ</t>
    </rPh>
    <rPh sb="20" eb="22">
      <t>キサイ</t>
    </rPh>
    <phoneticPr fontId="1"/>
  </si>
  <si>
    <t>　る場合に、納入先都道府県が指定する事項を記載すること。</t>
    <rPh sb="7" eb="8">
      <t>ニュウ</t>
    </rPh>
    <rPh sb="8" eb="9">
      <t>サキ</t>
    </rPh>
    <rPh sb="9" eb="13">
      <t>トドウフケン</t>
    </rPh>
    <rPh sb="14" eb="16">
      <t>シテイ</t>
    </rPh>
    <rPh sb="18" eb="20">
      <t>ジコウ</t>
    </rPh>
    <rPh sb="21" eb="23">
      <t>キサイ</t>
    </rPh>
    <phoneticPr fontId="1"/>
  </si>
  <si>
    <t xml:space="preserve">  る事実の生じた日の属する月を記載すること。</t>
    <rPh sb="11" eb="12">
      <t>ゾク</t>
    </rPh>
    <rPh sb="14" eb="15">
      <t>ツキ</t>
    </rPh>
    <rPh sb="16" eb="18">
      <t>キサイ</t>
    </rPh>
    <phoneticPr fontId="1"/>
  </si>
  <si>
    <t xml:space="preserve">  記載すること。</t>
    <rPh sb="2" eb="4">
      <t>キサイ</t>
    </rPh>
    <phoneticPr fontId="1"/>
  </si>
  <si>
    <t>　内配当等の支払金額を記載すること。具体的には特別徴収税</t>
    <rPh sb="11" eb="13">
      <t>キサイ</t>
    </rPh>
    <phoneticPr fontId="1"/>
  </si>
  <si>
    <t xml:space="preserve">  額計算書の「課税（a）11」-「還付税額（b）12」の支払金額を記</t>
    <phoneticPr fontId="1"/>
  </si>
  <si>
    <t xml:space="preserve">  載すること。</t>
    <phoneticPr fontId="1"/>
  </si>
  <si>
    <t xml:space="preserve">  を記載すること。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</si>
</sst>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411]ggge&quot;年&quot;m&quot;月&quot;;@"/>
    <numFmt numFmtId="178" formatCode="&quot;¥&quot;#,##0_);[Red]\(&quot;¥&quot;#,##0\)"/>
    <numFmt numFmtId="179" formatCode="[$-411]ggge&quot;年&quot;m&quot;月&quot;d&quot;日&quot;;@"/>
  </numFmts>
  <fonts count="51" x14ac:knownFonts="1">
    <font>
      <sz val="11"/>
      <name val="ＭＳ Ｐゴシック"/>
      <family val="3"/>
      <charset val="128"/>
    </font>
    <font>
      <sz val="6"/>
      <name val="ＭＳ Ｐゴシック"/>
      <family val="3"/>
      <charset val="128"/>
    </font>
    <font>
      <sz val="11"/>
      <name val="HGP明朝E"/>
      <family val="1"/>
      <charset val="128"/>
    </font>
    <font>
      <sz val="10"/>
      <name val="HGP明朝E"/>
      <family val="1"/>
      <charset val="128"/>
    </font>
    <font>
      <sz val="9"/>
      <name val="HGP明朝E"/>
      <family val="1"/>
      <charset val="128"/>
    </font>
    <font>
      <sz val="6"/>
      <name val="HGP明朝E"/>
      <family val="1"/>
      <charset val="128"/>
    </font>
    <font>
      <sz val="16"/>
      <name val="HGP明朝E"/>
      <family val="1"/>
      <charset val="128"/>
    </font>
    <font>
      <sz val="12"/>
      <name val="HGP明朝E"/>
      <family val="1"/>
      <charset val="128"/>
    </font>
    <font>
      <b/>
      <sz val="11"/>
      <name val="ＭＳ Ｐゴシック"/>
      <family val="3"/>
      <charset val="128"/>
    </font>
    <font>
      <sz val="11"/>
      <color rgb="FF006100"/>
      <name val="ＭＳ Ｐゴシック"/>
      <family val="2"/>
      <charset val="128"/>
      <scheme val="minor"/>
    </font>
    <font>
      <sz val="11"/>
      <color rgb="FF3F3F76"/>
      <name val="ＭＳ Ｐゴシック"/>
      <family val="2"/>
      <charset val="128"/>
      <scheme val="minor"/>
    </font>
    <font>
      <b/>
      <sz val="11"/>
      <color rgb="FFFA7D00"/>
      <name val="ＭＳ Ｐゴシック"/>
      <family val="2"/>
      <charset val="128"/>
      <scheme val="minor"/>
    </font>
    <font>
      <sz val="11"/>
      <color rgb="FFFF0000"/>
      <name val="ＭＳ Ｐゴシック"/>
      <family val="3"/>
      <charset val="128"/>
    </font>
    <font>
      <u/>
      <sz val="11"/>
      <color theme="10"/>
      <name val="ＭＳ Ｐゴシック"/>
      <family val="3"/>
      <charset val="128"/>
    </font>
    <font>
      <sz val="14"/>
      <name val="HGP明朝E"/>
      <family val="1"/>
      <charset val="128"/>
    </font>
    <font>
      <sz val="16"/>
      <color rgb="FF7030A0"/>
      <name val="HGP明朝E"/>
      <family val="1"/>
      <charset val="128"/>
    </font>
    <font>
      <sz val="11"/>
      <color rgb="FF7030A0"/>
      <name val="HGP明朝E"/>
      <family val="1"/>
      <charset val="128"/>
    </font>
    <font>
      <sz val="12"/>
      <color rgb="FF7030A0"/>
      <name val="HGP明朝E"/>
      <family val="1"/>
      <charset val="128"/>
    </font>
    <font>
      <sz val="10"/>
      <color rgb="FF7030A0"/>
      <name val="HGP明朝E"/>
      <family val="1"/>
      <charset val="128"/>
    </font>
    <font>
      <sz val="9"/>
      <color rgb="FF7030A0"/>
      <name val="HGP明朝E"/>
      <family val="1"/>
      <charset val="128"/>
    </font>
    <font>
      <sz val="6"/>
      <color rgb="FF7030A0"/>
      <name val="HGP明朝E"/>
      <family val="1"/>
      <charset val="128"/>
    </font>
    <font>
      <sz val="8"/>
      <color rgb="FF7030A0"/>
      <name val="HGP明朝E"/>
      <family val="1"/>
      <charset val="128"/>
    </font>
    <font>
      <sz val="10.5"/>
      <color rgb="FF7030A0"/>
      <name val="HGP明朝E"/>
      <family val="1"/>
      <charset val="128"/>
    </font>
    <font>
      <sz val="7.5"/>
      <color rgb="FF7030A0"/>
      <name val="HGP明朝E"/>
      <family val="1"/>
      <charset val="128"/>
    </font>
    <font>
      <sz val="14"/>
      <color rgb="FF7030A0"/>
      <name val="HGP明朝E"/>
      <family val="1"/>
      <charset val="128"/>
    </font>
    <font>
      <sz val="20"/>
      <color rgb="FF7030A0"/>
      <name val="HGP明朝E"/>
      <family val="1"/>
      <charset val="128"/>
    </font>
    <font>
      <sz val="11"/>
      <color theme="9" tint="-0.499984740745262"/>
      <name val="HGP明朝E"/>
      <family val="1"/>
      <charset val="128"/>
    </font>
    <font>
      <sz val="12"/>
      <color theme="9" tint="-0.499984740745262"/>
      <name val="HGP明朝E"/>
      <family val="1"/>
      <charset val="128"/>
    </font>
    <font>
      <sz val="16"/>
      <color theme="9" tint="-0.499984740745262"/>
      <name val="HGP明朝E"/>
      <family val="1"/>
      <charset val="128"/>
    </font>
    <font>
      <sz val="10"/>
      <color theme="9" tint="-0.499984740745262"/>
      <name val="HGP明朝E"/>
      <family val="1"/>
      <charset val="128"/>
    </font>
    <font>
      <sz val="9"/>
      <color theme="9" tint="-0.499984740745262"/>
      <name val="HGP明朝E"/>
      <family val="1"/>
      <charset val="128"/>
    </font>
    <font>
      <sz val="6"/>
      <color theme="9" tint="-0.499984740745262"/>
      <name val="HGP明朝E"/>
      <family val="1"/>
      <charset val="128"/>
    </font>
    <font>
      <sz val="8"/>
      <color theme="9" tint="-0.499984740745262"/>
      <name val="HGP明朝E"/>
      <family val="1"/>
      <charset val="128"/>
    </font>
    <font>
      <sz val="10.5"/>
      <color theme="9" tint="-0.499984740745262"/>
      <name val="HGP明朝E"/>
      <family val="1"/>
      <charset val="128"/>
    </font>
    <font>
      <sz val="7.5"/>
      <color theme="9" tint="-0.499984740745262"/>
      <name val="HGP明朝E"/>
      <family val="1"/>
      <charset val="128"/>
    </font>
    <font>
      <sz val="14"/>
      <color theme="9" tint="-0.499984740745262"/>
      <name val="HGP明朝E"/>
      <family val="1"/>
      <charset val="128"/>
    </font>
    <font>
      <sz val="20"/>
      <color theme="9" tint="-0.499984740745262"/>
      <name val="HGP明朝E"/>
      <family val="1"/>
      <charset val="128"/>
    </font>
    <font>
      <b/>
      <sz val="12"/>
      <name val="ＭＳ Ｐゴシック"/>
      <family val="3"/>
      <charset val="128"/>
    </font>
    <font>
      <sz val="10"/>
      <name val="ＭＳ Ｐゴシック"/>
      <family val="3"/>
      <charset val="128"/>
    </font>
    <font>
      <sz val="9"/>
      <name val="ＭＳ Ｐゴシック"/>
      <family val="3"/>
      <charset val="128"/>
    </font>
    <font>
      <sz val="11"/>
      <color theme="7" tint="-0.249977111117893"/>
      <name val="HGP明朝E"/>
      <family val="1"/>
      <charset val="128"/>
    </font>
    <font>
      <sz val="11"/>
      <color theme="7" tint="-0.249977111117893"/>
      <name val="ＭＳ Ｐゴシック"/>
      <family val="3"/>
      <charset val="128"/>
    </font>
    <font>
      <sz val="12"/>
      <color theme="7" tint="-0.249977111117893"/>
      <name val="HGP明朝E"/>
      <family val="1"/>
      <charset val="128"/>
    </font>
    <font>
      <sz val="12"/>
      <color theme="7" tint="-0.249977111117893"/>
      <name val="ＭＳ Ｐゴシック"/>
      <family val="3"/>
      <charset val="128"/>
    </font>
    <font>
      <sz val="10"/>
      <color theme="7" tint="-0.249977111117893"/>
      <name val="HGP明朝E"/>
      <family val="1"/>
      <charset val="128"/>
    </font>
    <font>
      <sz val="10.5"/>
      <color theme="7" tint="-0.249977111117893"/>
      <name val="HGP明朝E"/>
      <family val="1"/>
      <charset val="128"/>
    </font>
    <font>
      <sz val="11"/>
      <color theme="9" tint="-0.499984740745262"/>
      <name val="ＭＳ Ｐゴシック"/>
      <family val="3"/>
      <charset val="128"/>
    </font>
    <font>
      <sz val="12"/>
      <color theme="9" tint="-0.499984740745262"/>
      <name val="ＭＳ Ｐゴシック"/>
      <family val="3"/>
      <charset val="128"/>
    </font>
    <font>
      <sz val="14"/>
      <color rgb="FFFF0000"/>
      <name val="HG丸ｺﾞｼｯｸM-PRO"/>
      <family val="3"/>
      <charset val="128"/>
    </font>
    <font>
      <sz val="13"/>
      <color rgb="FFFF0000"/>
      <name val="HG丸ｺﾞｼｯｸM-PRO"/>
      <family val="3"/>
      <charset val="128"/>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C6EFCE"/>
      </patternFill>
    </fill>
    <fill>
      <patternFill patternType="solid">
        <fgColor rgb="FFFFCC99"/>
      </patternFill>
    </fill>
    <fill>
      <patternFill patternType="solid">
        <fgColor rgb="FFF2F2F2"/>
      </patternFill>
    </fill>
    <fill>
      <patternFill patternType="solid">
        <fgColor theme="1" tint="0.499984740745262"/>
        <bgColor indexed="64"/>
      </patternFill>
    </fill>
  </fills>
  <borders count="6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dashed">
        <color auto="1"/>
      </bottom>
      <diagonal/>
    </border>
    <border>
      <left/>
      <right/>
      <top style="dashed">
        <color auto="1"/>
      </top>
      <bottom/>
      <diagonal/>
    </border>
    <border>
      <left style="thin">
        <color rgb="FF7F7F7F"/>
      </left>
      <right style="thin">
        <color rgb="FF7F7F7F"/>
      </right>
      <top style="thin">
        <color rgb="FF7F7F7F"/>
      </top>
      <bottom style="thin">
        <color rgb="FF7F7F7F"/>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5">
    <xf numFmtId="0" fontId="0" fillId="0" borderId="0">
      <alignment vertical="center"/>
    </xf>
    <xf numFmtId="0" fontId="9" fillId="4" borderId="0" applyNumberFormat="0" applyBorder="0" applyAlignment="0" applyProtection="0">
      <alignment vertical="center"/>
    </xf>
    <xf numFmtId="0" fontId="10" fillId="5" borderId="54" applyNumberFormat="0" applyAlignment="0" applyProtection="0">
      <alignment vertical="center"/>
    </xf>
    <xf numFmtId="0" fontId="11" fillId="6" borderId="54" applyNumberFormat="0" applyAlignment="0" applyProtection="0">
      <alignment vertical="center"/>
    </xf>
    <xf numFmtId="0" fontId="13" fillId="0" borderId="0" applyNumberFormat="0" applyFill="0" applyBorder="0" applyAlignment="0" applyProtection="0">
      <alignment vertical="center"/>
    </xf>
  </cellStyleXfs>
  <cellXfs count="840">
    <xf numFmtId="0" fontId="0" fillId="0" borderId="0" xfId="0">
      <alignment vertical="center"/>
    </xf>
    <xf numFmtId="0" fontId="2" fillId="0" borderId="0" xfId="0" applyFont="1">
      <alignment vertical="center"/>
    </xf>
    <xf numFmtId="0" fontId="3" fillId="0" borderId="0" xfId="0" applyFont="1" applyBorder="1" applyAlignment="1">
      <alignment vertical="center"/>
    </xf>
    <xf numFmtId="0" fontId="2" fillId="0" borderId="0" xfId="0" applyFont="1" applyBorder="1">
      <alignment vertical="center"/>
    </xf>
    <xf numFmtId="0" fontId="5" fillId="0" borderId="0" xfId="0" applyFont="1" applyBorder="1" applyAlignment="1">
      <alignment vertical="top"/>
    </xf>
    <xf numFmtId="0" fontId="5" fillId="0" borderId="0" xfId="0" applyFont="1" applyBorder="1">
      <alignment vertical="center"/>
    </xf>
    <xf numFmtId="0" fontId="5" fillId="0" borderId="0" xfId="0" applyFont="1" applyBorder="1" applyAlignment="1">
      <alignment vertical="center"/>
    </xf>
    <xf numFmtId="0" fontId="3" fillId="0" borderId="0" xfId="0" applyFont="1" applyBorder="1">
      <alignment vertical="center"/>
    </xf>
    <xf numFmtId="0" fontId="7" fillId="0" borderId="0" xfId="0" applyFont="1" applyAlignment="1">
      <alignment vertical="center"/>
    </xf>
    <xf numFmtId="0" fontId="5" fillId="0" borderId="0" xfId="0" applyFont="1" applyBorder="1" applyAlignment="1">
      <alignment horizontal="right" vertical="top"/>
    </xf>
    <xf numFmtId="0" fontId="2" fillId="0" borderId="0" xfId="0" applyFont="1" applyAlignment="1">
      <alignment vertical="center"/>
    </xf>
    <xf numFmtId="0" fontId="2" fillId="0" borderId="0" xfId="0" applyFont="1" applyBorder="1" applyAlignment="1">
      <alignment vertical="center"/>
    </xf>
    <xf numFmtId="0" fontId="7" fillId="0" borderId="0" xfId="0" applyFont="1" applyBorder="1" applyAlignment="1">
      <alignment vertical="center"/>
    </xf>
    <xf numFmtId="0" fontId="3" fillId="0" borderId="0" xfId="0" applyFont="1" applyBorder="1" applyAlignment="1">
      <alignment vertical="center" textRotation="255"/>
    </xf>
    <xf numFmtId="0" fontId="6" fillId="0" borderId="0" xfId="0" applyFont="1" applyBorder="1" applyAlignment="1">
      <alignment vertical="center"/>
    </xf>
    <xf numFmtId="0" fontId="4" fillId="0" borderId="0" xfId="0" applyFont="1" applyBorder="1" applyAlignment="1">
      <alignment vertical="center"/>
    </xf>
    <xf numFmtId="0" fontId="3" fillId="0" borderId="0" xfId="0" applyFont="1" applyBorder="1" applyAlignment="1">
      <alignment vertical="distributed" textRotation="255"/>
    </xf>
    <xf numFmtId="0" fontId="5" fillId="0" borderId="0" xfId="0" applyFont="1" applyBorder="1" applyAlignment="1">
      <alignment horizontal="left" vertical="top"/>
    </xf>
    <xf numFmtId="0" fontId="3" fillId="0" borderId="0" xfId="0" applyFont="1" applyBorder="1" applyAlignment="1">
      <alignment horizontal="distributed" vertical="center"/>
    </xf>
    <xf numFmtId="0" fontId="0" fillId="0" borderId="52" xfId="0" applyBorder="1">
      <alignment vertical="center"/>
    </xf>
    <xf numFmtId="0" fontId="0" fillId="0" borderId="53" xfId="0" applyBorder="1">
      <alignment vertical="center"/>
    </xf>
    <xf numFmtId="0" fontId="0" fillId="0" borderId="0" xfId="0" applyBorder="1">
      <alignment vertical="center"/>
    </xf>
    <xf numFmtId="0" fontId="0" fillId="0" borderId="0" xfId="0" applyAlignment="1">
      <alignment vertical="center"/>
    </xf>
    <xf numFmtId="49" fontId="0" fillId="0" borderId="0" xfId="0" applyNumberFormat="1" applyBorder="1" applyAlignment="1">
      <alignment vertical="top" wrapText="1"/>
    </xf>
    <xf numFmtId="49" fontId="0" fillId="0" borderId="0" xfId="0" applyNumberFormat="1" applyBorder="1" applyAlignment="1">
      <alignment vertical="top"/>
    </xf>
    <xf numFmtId="0" fontId="0" fillId="0" borderId="58" xfId="0" applyBorder="1">
      <alignment vertical="center"/>
    </xf>
    <xf numFmtId="0" fontId="0" fillId="0" borderId="59" xfId="0" applyBorder="1">
      <alignment vertical="center"/>
    </xf>
    <xf numFmtId="0" fontId="0" fillId="0" borderId="61" xfId="0" applyBorder="1" applyAlignment="1">
      <alignment horizontal="right" vertical="center"/>
    </xf>
    <xf numFmtId="49" fontId="10" fillId="5" borderId="54" xfId="2" applyNumberFormat="1" applyBorder="1" applyAlignment="1" applyProtection="1">
      <alignment horizontal="center" vertical="center"/>
      <protection locked="0"/>
    </xf>
    <xf numFmtId="0" fontId="9" fillId="4" borderId="0" xfId="1">
      <alignment vertical="center"/>
    </xf>
    <xf numFmtId="49" fontId="10" fillId="5" borderId="54" xfId="2" applyNumberFormat="1" applyBorder="1" applyAlignment="1" applyProtection="1">
      <alignment vertical="center" wrapText="1"/>
      <protection locked="0"/>
    </xf>
    <xf numFmtId="0" fontId="0" fillId="0" borderId="61" xfId="0" applyBorder="1">
      <alignment vertical="center"/>
    </xf>
    <xf numFmtId="0" fontId="10" fillId="5" borderId="54" xfId="2" applyNumberFormat="1" applyBorder="1" applyAlignment="1" applyProtection="1">
      <alignment horizontal="center" vertical="center"/>
      <protection locked="0"/>
    </xf>
    <xf numFmtId="177" fontId="10" fillId="5" borderId="54" xfId="2" applyNumberFormat="1" applyBorder="1" applyAlignment="1" applyProtection="1">
      <alignment horizontal="center" vertical="center"/>
      <protection locked="0"/>
    </xf>
    <xf numFmtId="178" fontId="10" fillId="5" borderId="54" xfId="2" applyNumberFormat="1" applyBorder="1" applyProtection="1">
      <alignment vertical="center"/>
      <protection locked="0"/>
    </xf>
    <xf numFmtId="178" fontId="11" fillId="6" borderId="54" xfId="3" applyNumberFormat="1" applyBorder="1">
      <alignment vertical="center"/>
    </xf>
    <xf numFmtId="0" fontId="0" fillId="0" borderId="63" xfId="0" applyBorder="1">
      <alignment vertical="center"/>
    </xf>
    <xf numFmtId="0" fontId="0" fillId="0" borderId="64" xfId="0" applyBorder="1">
      <alignment vertical="center"/>
    </xf>
    <xf numFmtId="0" fontId="0" fillId="0" borderId="0" xfId="0" applyAlignment="1">
      <alignment vertical="top" wrapText="1"/>
    </xf>
    <xf numFmtId="0" fontId="0" fillId="0" borderId="61" xfId="0" applyBorder="1" applyAlignment="1">
      <alignment horizontal="left" vertical="center"/>
    </xf>
    <xf numFmtId="178" fontId="11" fillId="6" borderId="54" xfId="3" applyNumberFormat="1">
      <alignment vertical="center"/>
    </xf>
    <xf numFmtId="0" fontId="16" fillId="0" borderId="0" xfId="0" applyFont="1">
      <alignment vertical="center"/>
    </xf>
    <xf numFmtId="0" fontId="16" fillId="0" borderId="1" xfId="0" applyFont="1" applyBorder="1">
      <alignment vertical="center"/>
    </xf>
    <xf numFmtId="0" fontId="16" fillId="0" borderId="3" xfId="0" applyFont="1" applyBorder="1">
      <alignment vertical="center"/>
    </xf>
    <xf numFmtId="0" fontId="16" fillId="0" borderId="2" xfId="0" applyFont="1" applyBorder="1">
      <alignment vertical="center"/>
    </xf>
    <xf numFmtId="0" fontId="16" fillId="0" borderId="4" xfId="0" applyFont="1" applyBorder="1">
      <alignment vertical="center"/>
    </xf>
    <xf numFmtId="0" fontId="16" fillId="0" borderId="5" xfId="0" applyFont="1" applyBorder="1">
      <alignment vertical="center"/>
    </xf>
    <xf numFmtId="0" fontId="16" fillId="0" borderId="0" xfId="0" applyFont="1" applyBorder="1">
      <alignment vertical="center"/>
    </xf>
    <xf numFmtId="0" fontId="20" fillId="0" borderId="1" xfId="0" applyFont="1" applyBorder="1" applyAlignment="1">
      <alignment horizontal="left" vertical="top"/>
    </xf>
    <xf numFmtId="0" fontId="20" fillId="0" borderId="3" xfId="0" applyFont="1" applyBorder="1" applyAlignment="1">
      <alignment vertical="top"/>
    </xf>
    <xf numFmtId="0" fontId="20" fillId="0" borderId="3" xfId="0" applyFont="1" applyBorder="1" applyAlignment="1">
      <alignment horizontal="right" vertical="top"/>
    </xf>
    <xf numFmtId="0" fontId="18" fillId="0" borderId="0" xfId="0" applyFont="1" applyFill="1" applyBorder="1">
      <alignment vertical="center"/>
    </xf>
    <xf numFmtId="0" fontId="18" fillId="0" borderId="0" xfId="0" applyFont="1" applyFill="1" applyBorder="1" applyAlignment="1">
      <alignment horizontal="left" vertical="center"/>
    </xf>
    <xf numFmtId="0" fontId="20" fillId="0" borderId="0" xfId="0" applyFont="1" applyFill="1" applyBorder="1" applyAlignment="1">
      <alignment horizontal="left" vertical="center"/>
    </xf>
    <xf numFmtId="0" fontId="16"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0" fontId="18"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0" xfId="0" applyFont="1" applyFill="1" applyBorder="1" applyAlignment="1">
      <alignment horizontal="right" vertical="center"/>
    </xf>
    <xf numFmtId="0" fontId="20" fillId="0" borderId="0" xfId="0" applyFont="1" applyFill="1" applyBorder="1">
      <alignment vertical="center"/>
    </xf>
    <xf numFmtId="0" fontId="20" fillId="0" borderId="9" xfId="0" applyFont="1" applyBorder="1" applyAlignment="1">
      <alignment horizontal="left"/>
    </xf>
    <xf numFmtId="0" fontId="20" fillId="0" borderId="10" xfId="0" applyFont="1" applyBorder="1" applyAlignment="1">
      <alignment horizontal="right"/>
    </xf>
    <xf numFmtId="0" fontId="18" fillId="0" borderId="1" xfId="0" applyFont="1" applyBorder="1" applyAlignment="1">
      <alignment vertical="center"/>
    </xf>
    <xf numFmtId="0" fontId="18" fillId="0" borderId="2" xfId="0" applyFont="1" applyBorder="1" applyAlignment="1">
      <alignment vertical="center"/>
    </xf>
    <xf numFmtId="0" fontId="18" fillId="0" borderId="1" xfId="0" applyFont="1" applyFill="1" applyBorder="1">
      <alignment vertical="center"/>
    </xf>
    <xf numFmtId="0" fontId="18" fillId="0" borderId="2" xfId="0" applyFont="1" applyFill="1" applyBorder="1">
      <alignment vertical="center"/>
    </xf>
    <xf numFmtId="0" fontId="20" fillId="0" borderId="6" xfId="0" applyFont="1" applyBorder="1" applyAlignment="1">
      <alignment horizontal="left"/>
    </xf>
    <xf numFmtId="0" fontId="20" fillId="0" borderId="7" xfId="0" applyFont="1" applyBorder="1" applyAlignment="1">
      <alignment horizontal="right"/>
    </xf>
    <xf numFmtId="0" fontId="18" fillId="0" borderId="4" xfId="0" applyFont="1" applyFill="1" applyBorder="1">
      <alignment vertical="center"/>
    </xf>
    <xf numFmtId="0" fontId="16" fillId="0" borderId="9" xfId="0" applyFont="1" applyBorder="1">
      <alignment vertical="center"/>
    </xf>
    <xf numFmtId="0" fontId="16" fillId="0" borderId="10" xfId="0" applyFont="1" applyBorder="1">
      <alignment vertical="center"/>
    </xf>
    <xf numFmtId="0" fontId="16" fillId="0" borderId="11" xfId="0" applyFont="1" applyBorder="1">
      <alignment vertical="center"/>
    </xf>
    <xf numFmtId="0" fontId="20" fillId="0" borderId="2" xfId="0" applyFont="1" applyBorder="1" applyAlignment="1">
      <alignment horizontal="left" vertical="top"/>
    </xf>
    <xf numFmtId="0" fontId="20" fillId="0" borderId="4" xfId="0" applyFont="1" applyFill="1" applyBorder="1" applyAlignment="1">
      <alignment horizontal="left" vertical="center"/>
    </xf>
    <xf numFmtId="0" fontId="20" fillId="0" borderId="2" xfId="0" applyFont="1" applyBorder="1">
      <alignment vertical="center"/>
    </xf>
    <xf numFmtId="0" fontId="20" fillId="0" borderId="1" xfId="0" applyFont="1" applyBorder="1" applyAlignment="1">
      <alignment horizontal="right" vertical="top"/>
    </xf>
    <xf numFmtId="0" fontId="20" fillId="0" borderId="2" xfId="0" applyFont="1" applyBorder="1" applyAlignment="1">
      <alignment horizontal="right" vertical="top"/>
    </xf>
    <xf numFmtId="0" fontId="20" fillId="0" borderId="21" xfId="0" applyFont="1" applyBorder="1" applyAlignment="1">
      <alignment horizontal="right" vertical="top"/>
    </xf>
    <xf numFmtId="0" fontId="20" fillId="0" borderId="22" xfId="0" applyFont="1" applyBorder="1" applyAlignment="1">
      <alignment horizontal="right" vertical="top"/>
    </xf>
    <xf numFmtId="0" fontId="20" fillId="0" borderId="1" xfId="0" applyFont="1" applyFill="1" applyBorder="1" applyAlignment="1">
      <alignment vertical="center"/>
    </xf>
    <xf numFmtId="0" fontId="20" fillId="0" borderId="2" xfId="0" applyFont="1" applyFill="1" applyBorder="1" applyAlignment="1">
      <alignment vertical="center"/>
    </xf>
    <xf numFmtId="0" fontId="20" fillId="0" borderId="21" xfId="0" applyFont="1" applyFill="1" applyBorder="1" applyAlignment="1">
      <alignment vertical="center"/>
    </xf>
    <xf numFmtId="0" fontId="20" fillId="0" borderId="22" xfId="0" applyFont="1" applyFill="1" applyBorder="1" applyAlignment="1">
      <alignment vertical="center"/>
    </xf>
    <xf numFmtId="0" fontId="20" fillId="0" borderId="3" xfId="0" applyFont="1" applyFill="1" applyBorder="1" applyAlignment="1">
      <alignment vertical="center"/>
    </xf>
    <xf numFmtId="0" fontId="20" fillId="0" borderId="1" xfId="0" applyFont="1" applyFill="1" applyBorder="1">
      <alignment vertical="center"/>
    </xf>
    <xf numFmtId="0" fontId="20" fillId="0" borderId="2" xfId="0" applyFont="1" applyFill="1" applyBorder="1">
      <alignment vertical="center"/>
    </xf>
    <xf numFmtId="0" fontId="20" fillId="0" borderId="21" xfId="0" applyFont="1" applyFill="1" applyBorder="1">
      <alignment vertical="center"/>
    </xf>
    <xf numFmtId="0" fontId="20" fillId="0" borderId="22" xfId="0" applyFont="1" applyFill="1" applyBorder="1">
      <alignment vertical="center"/>
    </xf>
    <xf numFmtId="0" fontId="20" fillId="0" borderId="3" xfId="0" applyFont="1" applyFill="1" applyBorder="1">
      <alignment vertical="center"/>
    </xf>
    <xf numFmtId="0" fontId="16" fillId="0" borderId="21" xfId="0" applyFont="1" applyBorder="1">
      <alignment vertical="center"/>
    </xf>
    <xf numFmtId="0" fontId="16" fillId="0" borderId="22" xfId="0" applyFont="1" applyBorder="1">
      <alignment vertical="center"/>
    </xf>
    <xf numFmtId="0" fontId="20" fillId="0" borderId="4" xfId="0" applyFont="1" applyFill="1" applyBorder="1">
      <alignment vertical="center"/>
    </xf>
    <xf numFmtId="0" fontId="20" fillId="0" borderId="23" xfId="0" applyFont="1" applyFill="1" applyBorder="1">
      <alignment vertical="center"/>
    </xf>
    <xf numFmtId="0" fontId="20" fillId="0" borderId="24" xfId="0" applyFont="1" applyFill="1" applyBorder="1">
      <alignment vertical="center"/>
    </xf>
    <xf numFmtId="0" fontId="20" fillId="0" borderId="5" xfId="0" applyFont="1" applyFill="1" applyBorder="1">
      <alignment vertical="center"/>
    </xf>
    <xf numFmtId="0" fontId="16" fillId="0" borderId="2" xfId="0" applyFont="1" applyBorder="1" applyAlignment="1">
      <alignment vertical="top"/>
    </xf>
    <xf numFmtId="0" fontId="18" fillId="0" borderId="4" xfId="0" applyFont="1" applyFill="1" applyBorder="1" applyAlignment="1">
      <alignment horizontal="center" vertical="center"/>
    </xf>
    <xf numFmtId="0" fontId="20" fillId="0" borderId="14" xfId="0" applyFont="1" applyFill="1" applyBorder="1">
      <alignment vertical="center"/>
    </xf>
    <xf numFmtId="0" fontId="20" fillId="0" borderId="12" xfId="0" applyFont="1" applyFill="1" applyBorder="1">
      <alignment vertical="center"/>
    </xf>
    <xf numFmtId="0" fontId="20" fillId="0" borderId="25" xfId="0" applyFont="1" applyFill="1" applyBorder="1">
      <alignment vertical="center"/>
    </xf>
    <xf numFmtId="0" fontId="20" fillId="0" borderId="26" xfId="0" applyFont="1" applyFill="1" applyBorder="1">
      <alignment vertical="center"/>
    </xf>
    <xf numFmtId="0" fontId="20" fillId="0" borderId="13" xfId="0" applyFont="1" applyFill="1" applyBorder="1">
      <alignment vertical="center"/>
    </xf>
    <xf numFmtId="0" fontId="20" fillId="0" borderId="12" xfId="0" applyFont="1" applyBorder="1" applyAlignment="1">
      <alignment horizontal="left" vertical="top"/>
    </xf>
    <xf numFmtId="0" fontId="16" fillId="0" borderId="12" xfId="0" applyFont="1" applyBorder="1">
      <alignment vertical="center"/>
    </xf>
    <xf numFmtId="0" fontId="16" fillId="0" borderId="13" xfId="0" applyFont="1" applyBorder="1">
      <alignment vertical="center"/>
    </xf>
    <xf numFmtId="0" fontId="16" fillId="0" borderId="14" xfId="0" applyFont="1" applyBorder="1">
      <alignment vertical="center"/>
    </xf>
    <xf numFmtId="0" fontId="16" fillId="0" borderId="25" xfId="0" applyFont="1" applyBorder="1">
      <alignment vertical="center"/>
    </xf>
    <xf numFmtId="0" fontId="16" fillId="0" borderId="26" xfId="0" applyFont="1" applyBorder="1">
      <alignment vertical="center"/>
    </xf>
    <xf numFmtId="0" fontId="20" fillId="0" borderId="20" xfId="0" applyFont="1" applyBorder="1" applyAlignment="1">
      <alignment vertical="top"/>
    </xf>
    <xf numFmtId="0" fontId="16" fillId="0" borderId="16" xfId="0" applyFont="1" applyBorder="1">
      <alignment vertical="center"/>
    </xf>
    <xf numFmtId="0" fontId="20" fillId="0" borderId="4" xfId="0" applyFont="1" applyBorder="1" applyAlignment="1">
      <alignment horizontal="center" vertical="top"/>
    </xf>
    <xf numFmtId="0" fontId="16" fillId="0" borderId="0" xfId="0" applyFont="1" applyFill="1" applyBorder="1">
      <alignment vertical="center"/>
    </xf>
    <xf numFmtId="0" fontId="16" fillId="0" borderId="7" xfId="0" applyFont="1" applyFill="1" applyBorder="1">
      <alignment vertical="center"/>
    </xf>
    <xf numFmtId="0" fontId="16" fillId="0" borderId="4" xfId="0" applyFont="1" applyFill="1" applyBorder="1">
      <alignment vertical="center"/>
    </xf>
    <xf numFmtId="0" fontId="18" fillId="0" borderId="7" xfId="0" applyFont="1" applyFill="1" applyBorder="1">
      <alignment vertical="center"/>
    </xf>
    <xf numFmtId="0" fontId="16" fillId="0" borderId="6" xfId="0" applyFont="1" applyFill="1" applyBorder="1">
      <alignment vertical="center"/>
    </xf>
    <xf numFmtId="0" fontId="20" fillId="0" borderId="5" xfId="0" applyFont="1" applyBorder="1" applyAlignment="1">
      <alignment vertical="top"/>
    </xf>
    <xf numFmtId="0" fontId="18" fillId="0" borderId="0" xfId="0" applyFont="1" applyBorder="1" applyAlignment="1">
      <alignment vertical="center"/>
    </xf>
    <xf numFmtId="0" fontId="22" fillId="0" borderId="0" xfId="0" applyFont="1" applyFill="1" applyBorder="1" applyAlignment="1">
      <alignment horizontal="left"/>
    </xf>
    <xf numFmtId="0" fontId="22"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20" fillId="0" borderId="0" xfId="0" applyFont="1" applyFill="1" applyBorder="1" applyAlignment="1">
      <alignment vertical="center"/>
    </xf>
    <xf numFmtId="0" fontId="18" fillId="0" borderId="4" xfId="0" applyFont="1" applyFill="1" applyBorder="1" applyAlignment="1">
      <alignment vertical="center"/>
    </xf>
    <xf numFmtId="0" fontId="18" fillId="0" borderId="0" xfId="0" applyFont="1" applyFill="1" applyBorder="1" applyAlignment="1">
      <alignment vertical="center"/>
    </xf>
    <xf numFmtId="0" fontId="18" fillId="0" borderId="4" xfId="0" applyFont="1" applyFill="1" applyBorder="1" applyAlignment="1">
      <alignment horizontal="distributed" vertical="center"/>
    </xf>
    <xf numFmtId="0" fontId="18" fillId="0" borderId="0" xfId="0" applyFont="1" applyFill="1" applyBorder="1" applyAlignment="1">
      <alignment horizontal="distributed" vertical="center"/>
    </xf>
    <xf numFmtId="0" fontId="16" fillId="0" borderId="0" xfId="0" applyFont="1" applyFill="1" applyBorder="1" applyAlignment="1">
      <alignment horizontal="center" vertical="center"/>
    </xf>
    <xf numFmtId="0" fontId="16" fillId="0" borderId="5" xfId="0" applyFont="1" applyFill="1" applyBorder="1">
      <alignment vertical="center"/>
    </xf>
    <xf numFmtId="0" fontId="18" fillId="0" borderId="5" xfId="0" applyFont="1" applyFill="1" applyBorder="1">
      <alignment vertical="center"/>
    </xf>
    <xf numFmtId="0" fontId="16" fillId="0" borderId="0" xfId="0" applyFont="1" applyFill="1">
      <alignment vertical="center"/>
    </xf>
    <xf numFmtId="0" fontId="18" fillId="2" borderId="4" xfId="0" applyFont="1" applyFill="1" applyBorder="1" applyAlignment="1">
      <alignment vertical="center"/>
    </xf>
    <xf numFmtId="0" fontId="18" fillId="2" borderId="0" xfId="0" applyFont="1" applyFill="1" applyBorder="1" applyAlignment="1">
      <alignment vertical="center"/>
    </xf>
    <xf numFmtId="0" fontId="18" fillId="2" borderId="5" xfId="0" applyFont="1" applyFill="1" applyBorder="1" applyAlignment="1">
      <alignment vertical="center"/>
    </xf>
    <xf numFmtId="0" fontId="16" fillId="2" borderId="0" xfId="0" applyFont="1" applyFill="1" applyBorder="1">
      <alignment vertical="center"/>
    </xf>
    <xf numFmtId="0" fontId="16" fillId="2" borderId="5" xfId="0" applyFont="1" applyFill="1" applyBorder="1">
      <alignment vertical="center"/>
    </xf>
    <xf numFmtId="0" fontId="16" fillId="2" borderId="4" xfId="0" applyFont="1" applyFill="1" applyBorder="1">
      <alignment vertical="center"/>
    </xf>
    <xf numFmtId="0" fontId="16" fillId="2" borderId="6" xfId="0" applyFont="1" applyFill="1" applyBorder="1">
      <alignment vertical="center"/>
    </xf>
    <xf numFmtId="0" fontId="16" fillId="2" borderId="7" xfId="0" applyFont="1" applyFill="1" applyBorder="1">
      <alignment vertical="center"/>
    </xf>
    <xf numFmtId="0" fontId="26" fillId="0" borderId="0" xfId="0" applyFont="1">
      <alignment vertical="center"/>
    </xf>
    <xf numFmtId="0" fontId="26" fillId="0" borderId="1" xfId="0" applyFont="1" applyBorder="1">
      <alignment vertical="center"/>
    </xf>
    <xf numFmtId="0" fontId="26" fillId="0" borderId="3" xfId="0" applyFont="1" applyBorder="1">
      <alignment vertical="center"/>
    </xf>
    <xf numFmtId="0" fontId="26" fillId="0" borderId="2" xfId="0" applyFont="1" applyBorder="1">
      <alignment vertical="center"/>
    </xf>
    <xf numFmtId="0" fontId="26" fillId="0" borderId="4" xfId="0" applyFont="1" applyBorder="1">
      <alignment vertical="center"/>
    </xf>
    <xf numFmtId="0" fontId="26" fillId="0" borderId="5" xfId="0" applyFont="1" applyBorder="1">
      <alignment vertical="center"/>
    </xf>
    <xf numFmtId="0" fontId="26" fillId="0" borderId="0" xfId="0" applyFont="1" applyBorder="1">
      <alignment vertical="center"/>
    </xf>
    <xf numFmtId="0" fontId="31" fillId="0" borderId="1" xfId="0" applyFont="1" applyBorder="1" applyAlignment="1">
      <alignment horizontal="left" vertical="top"/>
    </xf>
    <xf numFmtId="0" fontId="31" fillId="0" borderId="3" xfId="0" applyFont="1" applyBorder="1" applyAlignment="1">
      <alignment vertical="top"/>
    </xf>
    <xf numFmtId="0" fontId="31" fillId="0" borderId="3" xfId="0" applyFont="1" applyBorder="1" applyAlignment="1">
      <alignment horizontal="right" vertical="top"/>
    </xf>
    <xf numFmtId="0" fontId="29" fillId="0" borderId="0" xfId="0" applyFont="1" applyFill="1" applyBorder="1">
      <alignment vertical="center"/>
    </xf>
    <xf numFmtId="0" fontId="29" fillId="0" borderId="0" xfId="0" applyFont="1" applyFill="1" applyBorder="1" applyAlignment="1">
      <alignment horizontal="left" vertical="center"/>
    </xf>
    <xf numFmtId="0" fontId="31" fillId="0" borderId="0" xfId="0" applyFont="1" applyFill="1" applyBorder="1" applyAlignment="1">
      <alignment horizontal="left" vertical="center"/>
    </xf>
    <xf numFmtId="0" fontId="26" fillId="0" borderId="6" xfId="0" applyFont="1" applyBorder="1">
      <alignment vertical="center"/>
    </xf>
    <xf numFmtId="0" fontId="26" fillId="0" borderId="7" xfId="0" applyFont="1" applyBorder="1">
      <alignment vertical="center"/>
    </xf>
    <xf numFmtId="0" fontId="26" fillId="0" borderId="8" xfId="0" applyFont="1" applyBorder="1">
      <alignment vertical="center"/>
    </xf>
    <xf numFmtId="0" fontId="29"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0" xfId="0" applyFont="1" applyFill="1" applyBorder="1" applyAlignment="1">
      <alignment horizontal="right" vertical="center"/>
    </xf>
    <xf numFmtId="0" fontId="31" fillId="0" borderId="0" xfId="0" applyFont="1" applyFill="1" applyBorder="1">
      <alignment vertical="center"/>
    </xf>
    <xf numFmtId="0" fontId="31" fillId="0" borderId="9" xfId="0" applyFont="1" applyBorder="1" applyAlignment="1">
      <alignment horizontal="left"/>
    </xf>
    <xf numFmtId="0" fontId="31" fillId="0" borderId="10" xfId="0" applyFont="1" applyBorder="1" applyAlignment="1">
      <alignment horizontal="right"/>
    </xf>
    <xf numFmtId="0" fontId="29" fillId="0" borderId="1" xfId="0" applyFont="1" applyBorder="1" applyAlignment="1">
      <alignment vertical="center"/>
    </xf>
    <xf numFmtId="0" fontId="29" fillId="0" borderId="2" xfId="0" applyFont="1" applyBorder="1" applyAlignment="1">
      <alignment vertical="center"/>
    </xf>
    <xf numFmtId="0" fontId="29" fillId="3" borderId="1" xfId="0" applyFont="1" applyFill="1" applyBorder="1">
      <alignment vertical="center"/>
    </xf>
    <xf numFmtId="0" fontId="29" fillId="3" borderId="2" xfId="0" applyFont="1" applyFill="1" applyBorder="1">
      <alignment vertical="center"/>
    </xf>
    <xf numFmtId="0" fontId="31" fillId="0" borderId="6" xfId="0" applyFont="1" applyBorder="1" applyAlignment="1">
      <alignment horizontal="left"/>
    </xf>
    <xf numFmtId="0" fontId="31" fillId="0" borderId="7" xfId="0" applyFont="1" applyBorder="1" applyAlignment="1">
      <alignment horizontal="right"/>
    </xf>
    <xf numFmtId="0" fontId="29" fillId="3" borderId="4" xfId="0" applyFont="1" applyFill="1" applyBorder="1">
      <alignment vertical="center"/>
    </xf>
    <xf numFmtId="0" fontId="29" fillId="3" borderId="0" xfId="0" applyFont="1" applyFill="1" applyBorder="1">
      <alignment vertical="center"/>
    </xf>
    <xf numFmtId="0" fontId="26" fillId="0" borderId="9" xfId="0" applyFont="1" applyBorder="1">
      <alignment vertical="center"/>
    </xf>
    <xf numFmtId="0" fontId="26" fillId="0" borderId="10" xfId="0" applyFont="1" applyBorder="1">
      <alignment vertical="center"/>
    </xf>
    <xf numFmtId="0" fontId="26" fillId="0" borderId="11" xfId="0" applyFont="1" applyBorder="1">
      <alignment vertical="center"/>
    </xf>
    <xf numFmtId="0" fontId="31" fillId="0" borderId="2" xfId="0" applyFont="1" applyBorder="1" applyAlignment="1">
      <alignment horizontal="left" vertical="top"/>
    </xf>
    <xf numFmtId="0" fontId="31" fillId="3" borderId="4" xfId="0" applyFont="1" applyFill="1" applyBorder="1" applyAlignment="1">
      <alignment horizontal="left" vertical="center"/>
    </xf>
    <xf numFmtId="0" fontId="31" fillId="3" borderId="0" xfId="0" applyFont="1" applyFill="1" applyBorder="1" applyAlignment="1">
      <alignment horizontal="left" vertical="center"/>
    </xf>
    <xf numFmtId="0" fontId="31" fillId="0" borderId="2" xfId="0" applyFont="1" applyBorder="1">
      <alignment vertical="center"/>
    </xf>
    <xf numFmtId="0" fontId="31" fillId="0" borderId="1" xfId="0" applyFont="1" applyBorder="1" applyAlignment="1">
      <alignment horizontal="right" vertical="top"/>
    </xf>
    <xf numFmtId="0" fontId="31" fillId="0" borderId="2" xfId="0" applyFont="1" applyBorder="1" applyAlignment="1">
      <alignment horizontal="right" vertical="top"/>
    </xf>
    <xf numFmtId="0" fontId="31" fillId="0" borderId="21" xfId="0" applyFont="1" applyBorder="1" applyAlignment="1">
      <alignment horizontal="right" vertical="top"/>
    </xf>
    <xf numFmtId="0" fontId="31" fillId="0" borderId="22" xfId="0" applyFont="1" applyBorder="1" applyAlignment="1">
      <alignment horizontal="right" vertical="top"/>
    </xf>
    <xf numFmtId="0" fontId="31" fillId="0" borderId="1" xfId="0" applyFont="1" applyFill="1" applyBorder="1" applyAlignment="1">
      <alignment vertical="center"/>
    </xf>
    <xf numFmtId="0" fontId="31" fillId="0" borderId="2" xfId="0" applyFont="1" applyFill="1" applyBorder="1" applyAlignment="1">
      <alignment vertical="center"/>
    </xf>
    <xf numFmtId="0" fontId="31" fillId="0" borderId="21" xfId="0" applyFont="1" applyFill="1" applyBorder="1" applyAlignment="1">
      <alignment vertical="center"/>
    </xf>
    <xf numFmtId="0" fontId="31" fillId="0" borderId="22" xfId="0" applyFont="1" applyFill="1" applyBorder="1" applyAlignment="1">
      <alignment vertical="center"/>
    </xf>
    <xf numFmtId="0" fontId="31" fillId="0" borderId="3" xfId="0" applyFont="1" applyFill="1" applyBorder="1" applyAlignment="1">
      <alignment vertical="center"/>
    </xf>
    <xf numFmtId="0" fontId="31" fillId="0" borderId="1" xfId="0" applyFont="1" applyFill="1" applyBorder="1">
      <alignment vertical="center"/>
    </xf>
    <xf numFmtId="0" fontId="31" fillId="0" borderId="2" xfId="0" applyFont="1" applyFill="1" applyBorder="1">
      <alignment vertical="center"/>
    </xf>
    <xf numFmtId="0" fontId="31" fillId="0" borderId="21" xfId="0" applyFont="1" applyFill="1" applyBorder="1">
      <alignment vertical="center"/>
    </xf>
    <xf numFmtId="0" fontId="31" fillId="0" borderId="22" xfId="0" applyFont="1" applyFill="1" applyBorder="1">
      <alignment vertical="center"/>
    </xf>
    <xf numFmtId="0" fontId="31" fillId="0" borderId="3" xfId="0" applyFont="1" applyFill="1" applyBorder="1">
      <alignment vertical="center"/>
    </xf>
    <xf numFmtId="0" fontId="26" fillId="0" borderId="21" xfId="0" applyFont="1" applyBorder="1">
      <alignment vertical="center"/>
    </xf>
    <xf numFmtId="0" fontId="26" fillId="0" borderId="22" xfId="0" applyFont="1" applyBorder="1">
      <alignment vertical="center"/>
    </xf>
    <xf numFmtId="0" fontId="31" fillId="0" borderId="4" xfId="0" applyFont="1" applyFill="1" applyBorder="1">
      <alignment vertical="center"/>
    </xf>
    <xf numFmtId="0" fontId="31" fillId="0" borderId="23" xfId="0" applyFont="1" applyFill="1" applyBorder="1">
      <alignment vertical="center"/>
    </xf>
    <xf numFmtId="0" fontId="31" fillId="0" borderId="24" xfId="0" applyFont="1" applyFill="1" applyBorder="1">
      <alignment vertical="center"/>
    </xf>
    <xf numFmtId="0" fontId="31" fillId="0" borderId="5" xfId="0" applyFont="1" applyFill="1" applyBorder="1">
      <alignment vertical="center"/>
    </xf>
    <xf numFmtId="0" fontId="26" fillId="0" borderId="2" xfId="0" applyFont="1" applyBorder="1" applyAlignment="1">
      <alignment vertical="top"/>
    </xf>
    <xf numFmtId="0" fontId="29" fillId="3" borderId="4" xfId="0" applyFont="1" applyFill="1" applyBorder="1" applyAlignment="1">
      <alignment horizontal="center" vertical="center"/>
    </xf>
    <xf numFmtId="0" fontId="29" fillId="3" borderId="0" xfId="0" applyFont="1" applyFill="1" applyBorder="1" applyAlignment="1">
      <alignment horizontal="center" vertical="center"/>
    </xf>
    <xf numFmtId="0" fontId="31" fillId="0" borderId="14" xfId="0" applyFont="1" applyFill="1" applyBorder="1">
      <alignment vertical="center"/>
    </xf>
    <xf numFmtId="0" fontId="31" fillId="0" borderId="12" xfId="0" applyFont="1" applyFill="1" applyBorder="1">
      <alignment vertical="center"/>
    </xf>
    <xf numFmtId="0" fontId="31" fillId="0" borderId="25" xfId="0" applyFont="1" applyFill="1" applyBorder="1">
      <alignment vertical="center"/>
    </xf>
    <xf numFmtId="0" fontId="31" fillId="0" borderId="26" xfId="0" applyFont="1" applyFill="1" applyBorder="1">
      <alignment vertical="center"/>
    </xf>
    <xf numFmtId="0" fontId="31" fillId="0" borderId="13" xfId="0" applyFont="1" applyFill="1" applyBorder="1">
      <alignment vertical="center"/>
    </xf>
    <xf numFmtId="0" fontId="31" fillId="0" borderId="12" xfId="0" applyFont="1" applyBorder="1" applyAlignment="1">
      <alignment horizontal="left" vertical="top"/>
    </xf>
    <xf numFmtId="0" fontId="26" fillId="0" borderId="12" xfId="0" applyFont="1" applyBorder="1">
      <alignment vertical="center"/>
    </xf>
    <xf numFmtId="0" fontId="26" fillId="0" borderId="13" xfId="0" applyFont="1" applyBorder="1">
      <alignment vertical="center"/>
    </xf>
    <xf numFmtId="0" fontId="26" fillId="0" borderId="14" xfId="0" applyFont="1" applyBorder="1">
      <alignment vertical="center"/>
    </xf>
    <xf numFmtId="0" fontId="26" fillId="0" borderId="25" xfId="0" applyFont="1" applyBorder="1">
      <alignment vertical="center"/>
    </xf>
    <xf numFmtId="0" fontId="26" fillId="0" borderId="26" xfId="0" applyFont="1" applyBorder="1">
      <alignment vertical="center"/>
    </xf>
    <xf numFmtId="0" fontId="31" fillId="0" borderId="20" xfId="0" applyFont="1" applyBorder="1" applyAlignment="1">
      <alignment vertical="top"/>
    </xf>
    <xf numFmtId="0" fontId="26" fillId="0" borderId="16" xfId="0" applyFont="1" applyBorder="1">
      <alignment vertical="center"/>
    </xf>
    <xf numFmtId="0" fontId="31" fillId="0" borderId="5" xfId="0" applyFont="1" applyBorder="1" applyAlignment="1">
      <alignment vertical="top"/>
    </xf>
    <xf numFmtId="0" fontId="26" fillId="0" borderId="0" xfId="0" applyFont="1" applyFill="1" applyBorder="1">
      <alignment vertical="center"/>
    </xf>
    <xf numFmtId="0" fontId="26" fillId="0" borderId="7" xfId="0" applyFont="1" applyFill="1" applyBorder="1">
      <alignment vertical="center"/>
    </xf>
    <xf numFmtId="0" fontId="31" fillId="3" borderId="0" xfId="0" applyFont="1" applyFill="1" applyBorder="1">
      <alignment vertical="center"/>
    </xf>
    <xf numFmtId="0" fontId="29" fillId="3" borderId="7" xfId="0" applyFont="1" applyFill="1" applyBorder="1">
      <alignment vertical="center"/>
    </xf>
    <xf numFmtId="0" fontId="0" fillId="0" borderId="62" xfId="0" applyBorder="1" applyAlignment="1">
      <alignment vertical="center" wrapText="1"/>
    </xf>
    <xf numFmtId="0" fontId="38" fillId="0" borderId="62" xfId="0" applyFont="1" applyBorder="1" applyAlignment="1">
      <alignment vertical="center" wrapText="1"/>
    </xf>
    <xf numFmtId="0" fontId="39" fillId="0" borderId="62" xfId="0" applyFont="1" applyBorder="1" applyAlignment="1">
      <alignment vertical="center" wrapText="1"/>
    </xf>
    <xf numFmtId="0" fontId="0" fillId="0" borderId="0" xfId="0" applyAlignment="1">
      <alignment vertical="center" wrapText="1"/>
    </xf>
    <xf numFmtId="0" fontId="0" fillId="0" borderId="60" xfId="0" applyBorder="1" applyAlignment="1">
      <alignment vertical="center" wrapText="1"/>
    </xf>
    <xf numFmtId="0" fontId="0" fillId="0" borderId="65" xfId="0" applyBorder="1" applyAlignment="1">
      <alignment vertical="center" wrapText="1"/>
    </xf>
    <xf numFmtId="0" fontId="0" fillId="7" borderId="61" xfId="0" applyFill="1" applyBorder="1" applyAlignment="1">
      <alignment horizontal="right" vertical="center"/>
    </xf>
    <xf numFmtId="178" fontId="10" fillId="7" borderId="54" xfId="2" applyNumberFormat="1" applyFill="1" applyBorder="1" applyProtection="1">
      <alignment vertical="center"/>
      <protection locked="0"/>
    </xf>
    <xf numFmtId="0" fontId="0" fillId="7" borderId="0" xfId="0" applyFill="1" applyBorder="1">
      <alignment vertical="center"/>
    </xf>
    <xf numFmtId="0" fontId="0" fillId="7" borderId="62" xfId="0" applyFill="1" applyBorder="1" applyAlignment="1">
      <alignment vertical="center" wrapText="1"/>
    </xf>
    <xf numFmtId="178" fontId="11" fillId="6" borderId="54" xfId="3" applyNumberFormat="1" applyProtection="1">
      <alignment vertical="center"/>
    </xf>
    <xf numFmtId="0" fontId="18"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2" fillId="0" borderId="0" xfId="0" applyFont="1" applyAlignment="1">
      <alignment horizontal="center" vertical="center"/>
    </xf>
    <xf numFmtId="0" fontId="29" fillId="0" borderId="0" xfId="0" applyFont="1" applyFill="1" applyBorder="1" applyAlignment="1">
      <alignment horizontal="center" vertical="center"/>
    </xf>
    <xf numFmtId="0" fontId="29" fillId="0" borderId="0" xfId="0" applyFont="1" applyFill="1" applyBorder="1" applyAlignment="1">
      <alignment horizontal="left" vertical="center"/>
    </xf>
    <xf numFmtId="0" fontId="3" fillId="0" borderId="0" xfId="0" applyFont="1" applyBorder="1" applyAlignment="1">
      <alignment horizontal="distributed" vertical="center"/>
    </xf>
    <xf numFmtId="0" fontId="39" fillId="0" borderId="0" xfId="0" applyFont="1">
      <alignment vertical="center"/>
    </xf>
    <xf numFmtId="0" fontId="16" fillId="0" borderId="0" xfId="0" applyFont="1" applyAlignment="1">
      <alignment vertical="center"/>
    </xf>
    <xf numFmtId="0" fontId="40" fillId="0" borderId="0" xfId="0" applyFont="1">
      <alignment vertical="center"/>
    </xf>
    <xf numFmtId="0" fontId="44" fillId="0" borderId="0" xfId="0" applyFont="1" applyFill="1" applyBorder="1" applyAlignment="1">
      <alignment horizontal="center" vertical="center"/>
    </xf>
    <xf numFmtId="0" fontId="44" fillId="0" borderId="0" xfId="0" applyFont="1" applyFill="1" applyBorder="1" applyAlignment="1">
      <alignment horizontal="left" vertical="center"/>
    </xf>
    <xf numFmtId="0" fontId="26" fillId="0" borderId="0" xfId="0" applyFont="1" applyAlignment="1">
      <alignment vertical="center"/>
    </xf>
    <xf numFmtId="0" fontId="46" fillId="0" borderId="0" xfId="0" applyFont="1" applyAlignment="1">
      <alignment vertical="center" wrapText="1"/>
    </xf>
    <xf numFmtId="0" fontId="41" fillId="0" borderId="0" xfId="0" applyFont="1" applyAlignment="1">
      <alignment vertical="center" wrapText="1"/>
    </xf>
    <xf numFmtId="0" fontId="44" fillId="0" borderId="0" xfId="0" applyFont="1" applyFill="1" applyBorder="1">
      <alignment vertical="center"/>
    </xf>
    <xf numFmtId="0" fontId="48" fillId="0" borderId="0" xfId="0" applyFont="1" applyBorder="1">
      <alignment vertical="center"/>
    </xf>
    <xf numFmtId="0" fontId="49" fillId="0" borderId="0" xfId="0" applyFont="1">
      <alignment vertical="center"/>
    </xf>
    <xf numFmtId="49" fontId="0" fillId="0" borderId="0" xfId="0" applyNumberFormat="1">
      <alignment vertical="center"/>
    </xf>
    <xf numFmtId="179" fontId="10" fillId="5" borderId="54" xfId="2" applyNumberFormat="1" applyBorder="1" applyAlignment="1" applyProtection="1">
      <alignment horizontal="center" vertical="center"/>
      <protection locked="0"/>
    </xf>
    <xf numFmtId="0" fontId="0" fillId="0" borderId="0" xfId="0" applyFill="1" applyProtection="1">
      <alignment vertical="center"/>
    </xf>
    <xf numFmtId="0" fontId="9" fillId="0" borderId="0" xfId="1" applyFill="1" applyProtection="1">
      <alignment vertical="center"/>
    </xf>
    <xf numFmtId="0" fontId="0" fillId="0" borderId="0" xfId="0" applyProtection="1">
      <alignment vertical="center"/>
    </xf>
    <xf numFmtId="0" fontId="9" fillId="4" borderId="0" xfId="1" applyProtection="1">
      <alignment vertical="center"/>
    </xf>
    <xf numFmtId="0" fontId="0" fillId="0" borderId="0" xfId="0" applyAlignment="1">
      <alignment vertical="center" wrapText="1"/>
    </xf>
    <xf numFmtId="0" fontId="0" fillId="0" borderId="62" xfId="0" applyFont="1" applyBorder="1" applyAlignment="1">
      <alignment vertical="center" wrapText="1"/>
    </xf>
    <xf numFmtId="49" fontId="10" fillId="5" borderId="54" xfId="2" applyNumberFormat="1" applyBorder="1" applyAlignment="1" applyProtection="1">
      <alignment horizontal="center" vertical="center" wrapText="1"/>
      <protection locked="0"/>
    </xf>
    <xf numFmtId="0" fontId="0" fillId="0" borderId="0" xfId="0"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0" fillId="0" borderId="0" xfId="0" applyAlignment="1">
      <alignment vertical="center"/>
    </xf>
    <xf numFmtId="0" fontId="40" fillId="0" borderId="0" xfId="0" applyFont="1" applyAlignment="1">
      <alignment vertical="center" wrapText="1"/>
    </xf>
    <xf numFmtId="0" fontId="41" fillId="0" borderId="0" xfId="0" applyFont="1" applyAlignment="1">
      <alignment vertical="distributed" wrapText="1"/>
    </xf>
    <xf numFmtId="0" fontId="41" fillId="0" borderId="7" xfId="0" applyFont="1" applyBorder="1" applyAlignment="1">
      <alignment vertical="distributed" wrapText="1"/>
    </xf>
    <xf numFmtId="0" fontId="45" fillId="0" borderId="0" xfId="0" applyFont="1" applyFill="1" applyAlignment="1">
      <alignment vertical="center" wrapText="1"/>
    </xf>
    <xf numFmtId="0" fontId="45" fillId="0" borderId="7" xfId="0" applyFont="1" applyFill="1" applyBorder="1" applyAlignment="1">
      <alignment vertical="center" wrapText="1"/>
    </xf>
    <xf numFmtId="0" fontId="16" fillId="0" borderId="0" xfId="0" applyFont="1" applyAlignment="1">
      <alignment vertical="top"/>
    </xf>
    <xf numFmtId="0" fontId="26" fillId="0" borderId="0" xfId="0" applyFont="1" applyAlignment="1">
      <alignment vertical="center" wrapText="1"/>
    </xf>
    <xf numFmtId="0" fontId="47"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13" fillId="0" borderId="0" xfId="4" applyAlignment="1" applyProtection="1">
      <alignment horizontal="left" vertical="center"/>
      <protection locked="0"/>
    </xf>
    <xf numFmtId="49" fontId="0" fillId="0" borderId="55" xfId="0" applyNumberFormat="1" applyBorder="1" applyAlignment="1">
      <alignment vertical="top" wrapText="1"/>
    </xf>
    <xf numFmtId="49" fontId="0" fillId="0" borderId="56" xfId="0" applyNumberFormat="1" applyBorder="1" applyAlignment="1">
      <alignment vertical="top"/>
    </xf>
    <xf numFmtId="49" fontId="0" fillId="0" borderId="57" xfId="0" applyNumberFormat="1" applyBorder="1" applyAlignment="1">
      <alignment vertical="top"/>
    </xf>
    <xf numFmtId="0" fontId="12" fillId="0" borderId="55" xfId="0" applyFont="1" applyBorder="1" applyAlignment="1">
      <alignment horizontal="left" vertical="top"/>
    </xf>
    <xf numFmtId="0" fontId="12" fillId="0" borderId="56" xfId="0" applyFont="1" applyBorder="1" applyAlignment="1">
      <alignment horizontal="left" vertical="top"/>
    </xf>
    <xf numFmtId="0" fontId="12" fillId="0" borderId="57" xfId="0" applyFont="1" applyBorder="1" applyAlignment="1">
      <alignment horizontal="left" vertical="top"/>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top" wrapText="1"/>
    </xf>
    <xf numFmtId="0" fontId="3" fillId="0" borderId="0" xfId="0" applyFont="1" applyBorder="1" applyAlignment="1">
      <alignment horizontal="distributed" vertical="center"/>
    </xf>
    <xf numFmtId="0" fontId="3" fillId="0" borderId="0" xfId="0" applyFont="1" applyBorder="1" applyAlignment="1">
      <alignment horizontal="distributed" vertical="center" wrapText="1"/>
    </xf>
    <xf numFmtId="0" fontId="3" fillId="0" borderId="0" xfId="0" applyFont="1" applyAlignment="1">
      <alignment horizontal="distributed" vertical="center"/>
    </xf>
    <xf numFmtId="0" fontId="8" fillId="0" borderId="0" xfId="0" applyFont="1" applyBorder="1" applyAlignment="1">
      <alignment horizontal="left" vertical="center"/>
    </xf>
    <xf numFmtId="0" fontId="3" fillId="0" borderId="0" xfId="0" applyFont="1" applyBorder="1" applyAlignment="1">
      <alignment horizontal="left" vertical="center"/>
    </xf>
    <xf numFmtId="0" fontId="40" fillId="0" borderId="0" xfId="0" applyFont="1" applyAlignment="1">
      <alignment horizontal="left" vertical="center" wrapText="1"/>
    </xf>
    <xf numFmtId="0" fontId="40" fillId="0" borderId="5" xfId="0" applyFont="1" applyBorder="1" applyAlignment="1">
      <alignment horizontal="left" vertical="center" wrapText="1"/>
    </xf>
    <xf numFmtId="0" fontId="45" fillId="0" borderId="0" xfId="0" applyFont="1" applyFill="1" applyAlignment="1">
      <alignment horizontal="left" wrapText="1"/>
    </xf>
    <xf numFmtId="0" fontId="45" fillId="0" borderId="7" xfId="0" applyFont="1" applyFill="1" applyBorder="1" applyAlignment="1">
      <alignment horizontal="left" wrapText="1"/>
    </xf>
    <xf numFmtId="0" fontId="42" fillId="0" borderId="0" xfId="0" applyFont="1" applyAlignment="1">
      <alignment horizontal="center" vertical="center"/>
    </xf>
    <xf numFmtId="0" fontId="18" fillId="0" borderId="0" xfId="0" applyFont="1" applyFill="1" applyBorder="1" applyAlignment="1">
      <alignment horizontal="center" vertical="center"/>
    </xf>
    <xf numFmtId="0" fontId="18" fillId="0" borderId="35" xfId="0" applyFont="1" applyFill="1" applyBorder="1" applyAlignment="1">
      <alignment horizontal="center" vertical="center"/>
    </xf>
    <xf numFmtId="0" fontId="18" fillId="0" borderId="36" xfId="0" applyFont="1" applyFill="1" applyBorder="1" applyAlignment="1">
      <alignment horizontal="center" vertical="center"/>
    </xf>
    <xf numFmtId="0" fontId="1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29" xfId="0" applyFont="1" applyFill="1" applyBorder="1" applyAlignment="1">
      <alignment horizontal="center" vertical="center"/>
    </xf>
    <xf numFmtId="0" fontId="24" fillId="0" borderId="30"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8" xfId="0" applyFont="1" applyFill="1" applyBorder="1" applyAlignment="1">
      <alignment horizontal="center" vertical="center"/>
    </xf>
    <xf numFmtId="0" fontId="14" fillId="0" borderId="4"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6" xfId="0" applyFont="1" applyFill="1" applyBorder="1" applyAlignment="1">
      <alignment horizontal="center" vertical="center"/>
    </xf>
    <xf numFmtId="0" fontId="20" fillId="0" borderId="4" xfId="0" applyFont="1" applyFill="1" applyBorder="1" applyAlignment="1">
      <alignment horizontal="left" vertical="center"/>
    </xf>
    <xf numFmtId="0" fontId="20" fillId="0" borderId="0" xfId="0" applyFont="1" applyFill="1" applyBorder="1" applyAlignment="1">
      <alignment horizontal="left" vertical="center"/>
    </xf>
    <xf numFmtId="0" fontId="20" fillId="0" borderId="1" xfId="0" applyFont="1" applyFill="1" applyBorder="1" applyAlignment="1">
      <alignment horizontal="right" vertical="center"/>
    </xf>
    <xf numFmtId="0" fontId="20" fillId="0" borderId="2" xfId="0" applyFont="1" applyFill="1" applyBorder="1" applyAlignment="1">
      <alignment horizontal="right" vertical="center"/>
    </xf>
    <xf numFmtId="0" fontId="20" fillId="0" borderId="21" xfId="0" applyFont="1" applyFill="1" applyBorder="1" applyAlignment="1">
      <alignment horizontal="right" vertical="center"/>
    </xf>
    <xf numFmtId="0" fontId="20" fillId="0" borderId="22" xfId="0" applyFont="1" applyFill="1" applyBorder="1" applyAlignment="1">
      <alignment horizontal="right" vertical="center"/>
    </xf>
    <xf numFmtId="0" fontId="20" fillId="0" borderId="3" xfId="0" applyFont="1" applyFill="1" applyBorder="1" applyAlignment="1">
      <alignment horizontal="right" vertical="center"/>
    </xf>
    <xf numFmtId="0" fontId="18" fillId="0" borderId="2" xfId="0" applyFont="1" applyFill="1" applyBorder="1" applyAlignment="1">
      <alignment horizontal="left" vertical="center"/>
    </xf>
    <xf numFmtId="0" fontId="18" fillId="0" borderId="3" xfId="0" applyFont="1" applyFill="1" applyBorder="1" applyAlignment="1">
      <alignment horizontal="left" vertical="center"/>
    </xf>
    <xf numFmtId="0" fontId="18" fillId="0" borderId="0" xfId="0" applyFont="1" applyFill="1" applyBorder="1" applyAlignment="1">
      <alignment horizontal="left" vertical="center"/>
    </xf>
    <xf numFmtId="0" fontId="18" fillId="0" borderId="5" xfId="0" applyFont="1" applyFill="1" applyBorder="1" applyAlignment="1">
      <alignment horizontal="left" vertical="center"/>
    </xf>
    <xf numFmtId="0" fontId="18" fillId="0" borderId="7" xfId="0" applyFont="1" applyFill="1" applyBorder="1" applyAlignment="1">
      <alignment horizontal="left" vertical="center"/>
    </xf>
    <xf numFmtId="0" fontId="18" fillId="0" borderId="8" xfId="0" applyFont="1" applyFill="1" applyBorder="1" applyAlignment="1">
      <alignment horizontal="left"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applyBorder="1" applyAlignment="1">
      <alignment horizontal="center" vertical="center"/>
    </xf>
    <xf numFmtId="0" fontId="21" fillId="0" borderId="5"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9" fillId="0" borderId="5" xfId="0" applyFont="1" applyBorder="1" applyAlignment="1">
      <alignment horizontal="center" vertical="center"/>
    </xf>
    <xf numFmtId="0" fontId="18" fillId="0" borderId="1" xfId="0" applyFont="1" applyBorder="1" applyAlignment="1">
      <alignment horizontal="distributed" vertical="center"/>
    </xf>
    <xf numFmtId="0" fontId="18" fillId="0" borderId="2" xfId="0" applyFont="1" applyBorder="1" applyAlignment="1">
      <alignment horizontal="distributed" vertical="center"/>
    </xf>
    <xf numFmtId="0" fontId="18" fillId="0" borderId="3" xfId="0" applyFont="1" applyBorder="1" applyAlignment="1">
      <alignment horizontal="distributed" vertical="center"/>
    </xf>
    <xf numFmtId="0" fontId="18" fillId="0" borderId="4" xfId="0" applyFont="1" applyBorder="1" applyAlignment="1">
      <alignment horizontal="distributed" vertical="center"/>
    </xf>
    <xf numFmtId="0" fontId="18" fillId="0" borderId="0" xfId="0" applyFont="1" applyBorder="1" applyAlignment="1">
      <alignment horizontal="distributed" vertical="center"/>
    </xf>
    <xf numFmtId="0" fontId="18" fillId="0" borderId="5" xfId="0" applyFont="1" applyBorder="1" applyAlignment="1">
      <alignment horizontal="distributed" vertical="center"/>
    </xf>
    <xf numFmtId="0" fontId="18" fillId="0" borderId="18" xfId="0" applyFont="1" applyBorder="1" applyAlignment="1">
      <alignment horizontal="distributed" vertical="center"/>
    </xf>
    <xf numFmtId="0" fontId="18" fillId="0" borderId="16" xfId="0" applyFont="1" applyBorder="1" applyAlignment="1">
      <alignment horizontal="distributed" vertical="center"/>
    </xf>
    <xf numFmtId="0" fontId="18" fillId="0" borderId="17" xfId="0" applyFont="1" applyBorder="1" applyAlignment="1">
      <alignment horizontal="distributed" vertical="center"/>
    </xf>
    <xf numFmtId="176" fontId="16" fillId="0" borderId="1" xfId="0" applyNumberFormat="1" applyFont="1" applyBorder="1" applyAlignment="1">
      <alignment horizontal="center" vertical="center"/>
    </xf>
    <xf numFmtId="176" fontId="16" fillId="0" borderId="3" xfId="0" applyNumberFormat="1" applyFont="1" applyBorder="1" applyAlignment="1">
      <alignment horizontal="center" vertical="center"/>
    </xf>
    <xf numFmtId="176" fontId="16" fillId="0" borderId="4" xfId="0" applyNumberFormat="1" applyFont="1" applyBorder="1" applyAlignment="1">
      <alignment horizontal="center" vertical="center"/>
    </xf>
    <xf numFmtId="176" fontId="16" fillId="0" borderId="5" xfId="0" applyNumberFormat="1" applyFont="1" applyBorder="1" applyAlignment="1">
      <alignment horizontal="center" vertical="center"/>
    </xf>
    <xf numFmtId="176" fontId="16" fillId="0" borderId="6" xfId="0" applyNumberFormat="1" applyFont="1" applyBorder="1" applyAlignment="1">
      <alignment horizontal="center" vertical="center"/>
    </xf>
    <xf numFmtId="176" fontId="16" fillId="0" borderId="8" xfId="0" applyNumberFormat="1" applyFont="1" applyBorder="1" applyAlignment="1">
      <alignment horizontal="center" vertical="center"/>
    </xf>
    <xf numFmtId="176" fontId="16" fillId="0" borderId="18" xfId="0" applyNumberFormat="1" applyFont="1" applyBorder="1" applyAlignment="1">
      <alignment horizontal="center" vertical="center"/>
    </xf>
    <xf numFmtId="176" fontId="16" fillId="0" borderId="17" xfId="0" applyNumberFormat="1" applyFont="1" applyBorder="1" applyAlignment="1">
      <alignment horizontal="center" vertical="center"/>
    </xf>
    <xf numFmtId="0" fontId="2" fillId="0" borderId="0" xfId="0" applyFont="1" applyBorder="1" applyAlignment="1">
      <alignment horizontal="left" vertical="center"/>
    </xf>
    <xf numFmtId="0" fontId="16" fillId="0" borderId="0" xfId="0" applyFont="1" applyBorder="1" applyAlignment="1">
      <alignment horizontal="left" vertical="center"/>
    </xf>
    <xf numFmtId="0" fontId="16" fillId="0" borderId="5" xfId="0" applyFont="1" applyBorder="1" applyAlignment="1">
      <alignment horizontal="left" vertical="center"/>
    </xf>
    <xf numFmtId="0" fontId="2" fillId="0" borderId="0" xfId="0" applyNumberFormat="1" applyFont="1" applyAlignment="1">
      <alignment horizontal="left" vertical="top" wrapText="1"/>
    </xf>
    <xf numFmtId="0" fontId="16" fillId="0" borderId="0" xfId="0" applyNumberFormat="1" applyFont="1" applyAlignment="1">
      <alignment horizontal="left" vertical="top" wrapText="1"/>
    </xf>
    <xf numFmtId="0" fontId="16" fillId="0" borderId="5" xfId="0" applyNumberFormat="1" applyFont="1" applyBorder="1" applyAlignment="1">
      <alignment horizontal="left" vertical="top"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2" fillId="0" borderId="2" xfId="0" applyFont="1" applyBorder="1" applyAlignment="1">
      <alignment horizontal="center" vertical="center"/>
    </xf>
    <xf numFmtId="0" fontId="16" fillId="0" borderId="7" xfId="0" applyFont="1" applyBorder="1" applyAlignment="1">
      <alignment horizontal="center" vertical="center"/>
    </xf>
    <xf numFmtId="0" fontId="2" fillId="0" borderId="4" xfId="0" applyFont="1" applyBorder="1" applyAlignment="1">
      <alignment horizontal="center" vertical="center"/>
    </xf>
    <xf numFmtId="0" fontId="16" fillId="0" borderId="6" xfId="0" applyFont="1" applyBorder="1" applyAlignment="1">
      <alignment horizontal="center" vertical="center"/>
    </xf>
    <xf numFmtId="0" fontId="2" fillId="0" borderId="5" xfId="0" applyFont="1" applyBorder="1" applyAlignment="1">
      <alignment horizontal="center" vertical="center"/>
    </xf>
    <xf numFmtId="0" fontId="16" fillId="0" borderId="8"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8" fillId="0" borderId="14" xfId="0" applyFont="1" applyFill="1" applyBorder="1" applyAlignment="1">
      <alignment horizontal="center" vertical="center" textRotation="255"/>
    </xf>
    <xf numFmtId="0" fontId="18" fillId="0" borderId="13" xfId="0" applyFont="1" applyFill="1" applyBorder="1" applyAlignment="1">
      <alignment horizontal="center" vertical="center" textRotation="255"/>
    </xf>
    <xf numFmtId="0" fontId="18" fillId="0" borderId="4" xfId="0" applyFont="1" applyFill="1" applyBorder="1" applyAlignment="1">
      <alignment horizontal="center" vertical="center" textRotation="255"/>
    </xf>
    <xf numFmtId="0" fontId="18" fillId="0" borderId="5" xfId="0" applyFont="1" applyFill="1" applyBorder="1" applyAlignment="1">
      <alignment horizontal="center" vertical="center" textRotation="255"/>
    </xf>
    <xf numFmtId="0" fontId="18" fillId="0" borderId="6" xfId="0" applyFont="1" applyFill="1" applyBorder="1" applyAlignment="1">
      <alignment horizontal="center" vertical="center" textRotation="255"/>
    </xf>
    <xf numFmtId="0" fontId="18" fillId="0" borderId="8" xfId="0" applyFont="1" applyFill="1" applyBorder="1" applyAlignment="1">
      <alignment horizontal="center" vertical="center" textRotation="255"/>
    </xf>
    <xf numFmtId="0" fontId="18" fillId="0" borderId="14" xfId="0" applyFont="1" applyFill="1" applyBorder="1" applyAlignment="1">
      <alignment horizontal="distributed" vertical="center"/>
    </xf>
    <xf numFmtId="0" fontId="18" fillId="0" borderId="12" xfId="0" applyFont="1" applyFill="1" applyBorder="1" applyAlignment="1">
      <alignment horizontal="distributed" vertical="center"/>
    </xf>
    <xf numFmtId="0" fontId="18" fillId="0" borderId="13" xfId="0" applyFont="1" applyFill="1" applyBorder="1" applyAlignment="1">
      <alignment horizontal="distributed" vertical="center"/>
    </xf>
    <xf numFmtId="0" fontId="18" fillId="0" borderId="4" xfId="0" applyFont="1" applyFill="1" applyBorder="1" applyAlignment="1">
      <alignment horizontal="distributed" vertical="center"/>
    </xf>
    <xf numFmtId="0" fontId="18" fillId="0" borderId="0" xfId="0" applyFont="1" applyFill="1" applyBorder="1" applyAlignment="1">
      <alignment horizontal="distributed" vertical="center"/>
    </xf>
    <xf numFmtId="0" fontId="18" fillId="0" borderId="5" xfId="0" applyFont="1" applyFill="1" applyBorder="1" applyAlignment="1">
      <alignment horizontal="distributed" vertical="center"/>
    </xf>
    <xf numFmtId="0" fontId="18" fillId="0" borderId="6" xfId="0" applyFont="1" applyFill="1" applyBorder="1" applyAlignment="1">
      <alignment horizontal="distributed" vertical="center"/>
    </xf>
    <xf numFmtId="0" fontId="18" fillId="0" borderId="7" xfId="0" applyFont="1" applyFill="1" applyBorder="1" applyAlignment="1">
      <alignment horizontal="distributed" vertical="center"/>
    </xf>
    <xf numFmtId="0" fontId="18" fillId="0" borderId="8" xfId="0" applyFont="1" applyFill="1" applyBorder="1" applyAlignment="1">
      <alignment horizontal="distributed" vertical="center"/>
    </xf>
    <xf numFmtId="0" fontId="20" fillId="0" borderId="0" xfId="0" applyFont="1" applyFill="1" applyBorder="1" applyAlignment="1">
      <alignment horizontal="right" vertical="center"/>
    </xf>
    <xf numFmtId="0" fontId="20" fillId="0" borderId="5" xfId="0" applyFont="1" applyFill="1" applyBorder="1" applyAlignment="1">
      <alignment horizontal="right" vertical="center"/>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20" fillId="0" borderId="0" xfId="0" applyFont="1" applyFill="1" applyBorder="1" applyAlignment="1">
      <alignment horizontal="center" vertical="center"/>
    </xf>
    <xf numFmtId="0" fontId="3" fillId="0" borderId="14"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right" vertical="center"/>
    </xf>
    <xf numFmtId="0" fontId="18" fillId="0" borderId="5" xfId="0" applyFont="1" applyFill="1" applyBorder="1" applyAlignment="1">
      <alignment horizontal="right" vertical="center"/>
    </xf>
    <xf numFmtId="0" fontId="18" fillId="0" borderId="7" xfId="0" applyFont="1" applyFill="1" applyBorder="1" applyAlignment="1">
      <alignment horizontal="right" vertical="center"/>
    </xf>
    <xf numFmtId="0" fontId="18" fillId="0" borderId="8" xfId="0" applyFont="1" applyFill="1" applyBorder="1" applyAlignment="1">
      <alignment horizontal="right" vertical="center"/>
    </xf>
    <xf numFmtId="0" fontId="18" fillId="0" borderId="1" xfId="0" applyFont="1" applyFill="1" applyBorder="1" applyAlignment="1">
      <alignment horizontal="distributed" vertical="center" wrapText="1"/>
    </xf>
    <xf numFmtId="0" fontId="18" fillId="0" borderId="2" xfId="0" applyFont="1" applyFill="1" applyBorder="1" applyAlignment="1">
      <alignment horizontal="distributed" vertical="center"/>
    </xf>
    <xf numFmtId="0" fontId="18" fillId="0" borderId="3" xfId="0" applyFont="1" applyFill="1" applyBorder="1" applyAlignment="1">
      <alignment horizontal="distributed" vertical="center"/>
    </xf>
    <xf numFmtId="0" fontId="18" fillId="0" borderId="1" xfId="0" applyFont="1" applyFill="1" applyBorder="1" applyAlignment="1">
      <alignment horizontal="left" vertical="top" wrapText="1"/>
    </xf>
    <xf numFmtId="0" fontId="18" fillId="0" borderId="2" xfId="0" applyFont="1" applyFill="1" applyBorder="1" applyAlignment="1">
      <alignment horizontal="left" vertical="top" wrapText="1"/>
    </xf>
    <xf numFmtId="0" fontId="18" fillId="0" borderId="3" xfId="0" applyFont="1" applyFill="1" applyBorder="1" applyAlignment="1">
      <alignment horizontal="left" vertical="top" wrapText="1"/>
    </xf>
    <xf numFmtId="0" fontId="18" fillId="0" borderId="4"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5" xfId="0" applyFont="1" applyFill="1" applyBorder="1" applyAlignment="1">
      <alignment horizontal="left" vertical="top" wrapText="1"/>
    </xf>
    <xf numFmtId="0" fontId="18" fillId="0" borderId="32"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3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17" xfId="0" applyFont="1" applyFill="1" applyBorder="1" applyAlignment="1">
      <alignment horizontal="center" vertical="center"/>
    </xf>
    <xf numFmtId="0" fontId="20" fillId="0" borderId="12" xfId="0" applyFont="1" applyFill="1" applyBorder="1" applyAlignment="1">
      <alignment horizontal="right" vertical="center"/>
    </xf>
    <xf numFmtId="0" fontId="20" fillId="0" borderId="13" xfId="0" applyFont="1" applyFill="1" applyBorder="1" applyAlignment="1">
      <alignment horizontal="right" vertical="center"/>
    </xf>
    <xf numFmtId="0" fontId="20" fillId="0" borderId="14" xfId="0" applyFont="1" applyFill="1" applyBorder="1" applyAlignment="1">
      <alignment horizontal="left" vertical="center"/>
    </xf>
    <xf numFmtId="0" fontId="20" fillId="0" borderId="13" xfId="0" applyFont="1" applyFill="1" applyBorder="1" applyAlignment="1">
      <alignment horizontal="left" vertical="center"/>
    </xf>
    <xf numFmtId="0" fontId="20" fillId="0" borderId="20" xfId="0" applyFont="1" applyFill="1" applyBorder="1" applyAlignment="1">
      <alignment horizontal="right"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1" xfId="0" applyFont="1" applyFill="1" applyBorder="1" applyAlignment="1">
      <alignment horizontal="left" vertical="center"/>
    </xf>
    <xf numFmtId="0" fontId="20" fillId="0" borderId="3" xfId="0" applyFont="1" applyFill="1" applyBorder="1" applyAlignment="1">
      <alignment horizontal="left" vertical="center"/>
    </xf>
    <xf numFmtId="0" fontId="20"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0" fillId="0" borderId="44" xfId="0" applyFont="1" applyFill="1" applyBorder="1" applyAlignment="1">
      <alignment horizontal="right" vertical="center"/>
    </xf>
    <xf numFmtId="0" fontId="20" fillId="0" borderId="45" xfId="0" applyFont="1" applyFill="1" applyBorder="1" applyAlignment="1">
      <alignment horizontal="right" vertical="center"/>
    </xf>
    <xf numFmtId="0" fontId="20" fillId="0" borderId="46" xfId="0" applyFont="1" applyFill="1" applyBorder="1" applyAlignment="1">
      <alignment horizontal="right" vertical="center"/>
    </xf>
    <xf numFmtId="0" fontId="19" fillId="0" borderId="14"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17" xfId="0" applyFont="1" applyFill="1" applyBorder="1" applyAlignment="1">
      <alignment horizontal="center" vertical="center"/>
    </xf>
    <xf numFmtId="0" fontId="20" fillId="0" borderId="5" xfId="0" applyFont="1" applyFill="1" applyBorder="1" applyAlignment="1">
      <alignment horizontal="left" vertical="center"/>
    </xf>
    <xf numFmtId="0" fontId="19" fillId="0" borderId="6" xfId="0" applyFont="1" applyFill="1" applyBorder="1" applyAlignment="1">
      <alignment horizontal="center" vertical="center"/>
    </xf>
    <xf numFmtId="0" fontId="19" fillId="0" borderId="8" xfId="0" applyFont="1" applyFill="1" applyBorder="1" applyAlignment="1">
      <alignment horizontal="center" vertical="center"/>
    </xf>
    <xf numFmtId="0" fontId="24" fillId="0" borderId="18"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28" xfId="0" applyFont="1" applyFill="1" applyBorder="1" applyAlignment="1">
      <alignment horizontal="center" vertical="center"/>
    </xf>
    <xf numFmtId="0" fontId="24" fillId="0" borderId="27" xfId="0" applyFont="1" applyFill="1" applyBorder="1" applyAlignment="1">
      <alignment horizontal="center" vertical="center"/>
    </xf>
    <xf numFmtId="0" fontId="18" fillId="0" borderId="4" xfId="0" applyFont="1" applyBorder="1" applyAlignment="1">
      <alignment horizontal="center" vertical="distributed" textRotation="255"/>
    </xf>
    <xf numFmtId="0" fontId="18" fillId="0" borderId="5" xfId="0" applyFont="1" applyBorder="1" applyAlignment="1">
      <alignment horizontal="center" vertical="distributed" textRotation="255"/>
    </xf>
    <xf numFmtId="0" fontId="18" fillId="0" borderId="1" xfId="0" applyFont="1" applyFill="1" applyBorder="1" applyAlignment="1">
      <alignment horizontal="distributed" vertical="center"/>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6" xfId="0" applyFont="1" applyBorder="1" applyAlignment="1">
      <alignment horizontal="distributed" vertical="center"/>
    </xf>
    <xf numFmtId="0" fontId="18" fillId="0" borderId="7" xfId="0" applyFont="1" applyBorder="1" applyAlignment="1">
      <alignment horizontal="distributed" vertical="center"/>
    </xf>
    <xf numFmtId="0" fontId="18" fillId="0" borderId="8" xfId="0" applyFont="1" applyBorder="1" applyAlignment="1">
      <alignment horizontal="distributed" vertical="center"/>
    </xf>
    <xf numFmtId="176" fontId="16" fillId="0" borderId="14" xfId="0" applyNumberFormat="1" applyFont="1" applyBorder="1" applyAlignment="1">
      <alignment horizontal="center" vertical="center"/>
    </xf>
    <xf numFmtId="176" fontId="16" fillId="0" borderId="13" xfId="0" applyNumberFormat="1"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17" fillId="0" borderId="24" xfId="0" applyFont="1" applyBorder="1" applyAlignment="1">
      <alignment horizontal="center" vertical="center"/>
    </xf>
    <xf numFmtId="0" fontId="17" fillId="0" borderId="30" xfId="0" applyFont="1" applyBorder="1" applyAlignment="1">
      <alignment horizontal="center" vertical="center"/>
    </xf>
    <xf numFmtId="0" fontId="7" fillId="0" borderId="23" xfId="0" applyFont="1" applyBorder="1" applyAlignment="1">
      <alignment horizontal="center" vertical="center"/>
    </xf>
    <xf numFmtId="0" fontId="17" fillId="0" borderId="29" xfId="0" applyFont="1" applyBorder="1" applyAlignment="1">
      <alignment horizontal="center" vertical="center"/>
    </xf>
    <xf numFmtId="0" fontId="17" fillId="0" borderId="14"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8" fillId="0" borderId="32"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33" xfId="0" applyFont="1" applyBorder="1" applyAlignment="1">
      <alignment horizontal="center" vertical="center"/>
    </xf>
    <xf numFmtId="0" fontId="18" fillId="0" borderId="5" xfId="0" applyFont="1" applyBorder="1" applyAlignment="1">
      <alignment horizontal="center" vertical="center"/>
    </xf>
    <xf numFmtId="0" fontId="18" fillId="0" borderId="34"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20" fillId="0" borderId="0" xfId="0" applyFont="1" applyBorder="1" applyAlignment="1">
      <alignment horizontal="right" vertical="top"/>
    </xf>
    <xf numFmtId="0" fontId="20" fillId="0" borderId="5" xfId="0" applyFont="1" applyBorder="1" applyAlignment="1">
      <alignment horizontal="right" vertical="top"/>
    </xf>
    <xf numFmtId="0" fontId="19" fillId="0" borderId="31" xfId="0" applyFont="1" applyBorder="1" applyAlignment="1">
      <alignment horizontal="center" vertical="center"/>
    </xf>
    <xf numFmtId="0" fontId="20" fillId="0" borderId="21" xfId="0" applyFont="1" applyBorder="1" applyAlignment="1">
      <alignment horizontal="right" vertical="top"/>
    </xf>
    <xf numFmtId="0" fontId="20" fillId="0" borderId="3" xfId="0" applyFont="1" applyBorder="1" applyAlignment="1">
      <alignment horizontal="right" vertical="top"/>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9" fillId="0" borderId="10" xfId="0" applyFont="1" applyBorder="1" applyAlignment="1">
      <alignment horizontal="distributed" vertical="center"/>
    </xf>
    <xf numFmtId="0" fontId="19" fillId="0" borderId="2" xfId="0" applyFont="1" applyBorder="1" applyAlignment="1">
      <alignment horizontal="distributed" vertical="center"/>
    </xf>
    <xf numFmtId="0" fontId="19" fillId="0" borderId="7" xfId="0" applyFont="1" applyBorder="1" applyAlignment="1">
      <alignment horizontal="distributed"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4" fillId="0" borderId="15" xfId="0" applyFont="1" applyFill="1" applyBorder="1" applyAlignment="1">
      <alignment horizontal="center" vertical="center"/>
    </xf>
    <xf numFmtId="0" fontId="24" fillId="0" borderId="19" xfId="0" applyFont="1" applyFill="1" applyBorder="1" applyAlignment="1">
      <alignment horizontal="center" vertical="center"/>
    </xf>
    <xf numFmtId="0" fontId="2" fillId="0" borderId="0" xfId="0" applyNumberFormat="1" applyFont="1" applyBorder="1" applyAlignment="1">
      <alignment horizontal="center" vertical="center" wrapText="1"/>
    </xf>
    <xf numFmtId="0" fontId="16" fillId="0" borderId="0" xfId="0" applyNumberFormat="1" applyFont="1" applyBorder="1" applyAlignment="1">
      <alignment horizontal="center" vertical="center" wrapText="1"/>
    </xf>
    <xf numFmtId="0" fontId="2" fillId="0" borderId="0" xfId="0" applyFont="1" applyAlignment="1">
      <alignment horizontal="left" vertical="center"/>
    </xf>
    <xf numFmtId="0" fontId="16" fillId="0" borderId="0" xfId="0" applyFont="1" applyAlignment="1">
      <alignment horizontal="left" vertical="center"/>
    </xf>
    <xf numFmtId="0" fontId="18" fillId="0" borderId="0" xfId="0" applyFont="1" applyBorder="1" applyAlignment="1">
      <alignment horizontal="left" vertical="center"/>
    </xf>
    <xf numFmtId="0" fontId="18" fillId="0" borderId="5"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16" fillId="0" borderId="0" xfId="0" applyFont="1" applyBorder="1" applyAlignment="1">
      <alignment horizontal="center" vertical="center"/>
    </xf>
    <xf numFmtId="0" fontId="2"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3"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5" xfId="0" applyFont="1" applyBorder="1" applyAlignment="1">
      <alignment horizontal="center" vertical="center"/>
    </xf>
    <xf numFmtId="0" fontId="16" fillId="0" borderId="17" xfId="0" applyFont="1" applyBorder="1" applyAlignment="1">
      <alignment horizontal="center"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15" xfId="0" applyFont="1" applyBorder="1" applyAlignment="1">
      <alignment horizontal="center" vertical="center"/>
    </xf>
    <xf numFmtId="0" fontId="16" fillId="0" borderId="19" xfId="0" applyFont="1" applyBorder="1" applyAlignment="1">
      <alignment horizontal="center" vertical="center"/>
    </xf>
    <xf numFmtId="0" fontId="2" fillId="0" borderId="0" xfId="0" applyFont="1" applyBorder="1" applyAlignment="1">
      <alignment horizontal="center" vertical="center"/>
    </xf>
    <xf numFmtId="0" fontId="16" fillId="0" borderId="16" xfId="0" applyFont="1" applyBorder="1" applyAlignment="1">
      <alignment horizontal="center" vertical="center"/>
    </xf>
    <xf numFmtId="0" fontId="27" fillId="0" borderId="0" xfId="0" applyFont="1" applyAlignment="1">
      <alignment horizontal="center" vertical="center"/>
    </xf>
    <xf numFmtId="0" fontId="26" fillId="0" borderId="0" xfId="0" applyFont="1" applyAlignment="1">
      <alignment horizontal="left" vertical="center" wrapText="1"/>
    </xf>
    <xf numFmtId="0" fontId="26" fillId="0" borderId="5" xfId="0" applyFont="1" applyBorder="1" applyAlignment="1">
      <alignment horizontal="left" vertical="center" wrapText="1"/>
    </xf>
    <xf numFmtId="0" fontId="29" fillId="0" borderId="0" xfId="0" applyFont="1" applyFill="1" applyBorder="1" applyAlignment="1">
      <alignment horizontal="center" vertical="center"/>
    </xf>
    <xf numFmtId="0" fontId="33" fillId="0" borderId="0" xfId="0" applyFont="1" applyAlignment="1">
      <alignment horizontal="left" wrapText="1"/>
    </xf>
    <xf numFmtId="0" fontId="46" fillId="0" borderId="0" xfId="0" applyFont="1" applyAlignment="1">
      <alignment horizontal="left" vertical="center" wrapText="1"/>
    </xf>
    <xf numFmtId="0" fontId="0" fillId="0" borderId="0" xfId="0" applyAlignment="1">
      <alignment horizontal="left" vertical="center" wrapText="1"/>
    </xf>
    <xf numFmtId="0" fontId="46" fillId="0" borderId="7" xfId="0" applyFont="1" applyBorder="1" applyAlignment="1">
      <alignment horizontal="left" vertical="center" wrapText="1"/>
    </xf>
    <xf numFmtId="0" fontId="0" fillId="0" borderId="7" xfId="0" applyBorder="1" applyAlignment="1">
      <alignment horizontal="left" vertical="center" wrapText="1"/>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center" vertical="center"/>
    </xf>
    <xf numFmtId="0" fontId="29" fillId="0" borderId="0" xfId="0" applyFont="1" applyBorder="1" applyAlignment="1">
      <alignment horizontal="center" vertical="center"/>
    </xf>
    <xf numFmtId="0" fontId="32" fillId="0" borderId="4" xfId="0" applyFont="1" applyBorder="1" applyAlignment="1">
      <alignment horizontal="center" vertical="center"/>
    </xf>
    <xf numFmtId="0" fontId="32" fillId="0" borderId="0" xfId="0" applyFont="1" applyBorder="1" applyAlignment="1">
      <alignment horizontal="center" vertical="center"/>
    </xf>
    <xf numFmtId="0" fontId="32" fillId="0" borderId="5"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30" fillId="0" borderId="5" xfId="0" applyFont="1" applyBorder="1" applyAlignment="1">
      <alignment horizontal="center" vertical="center"/>
    </xf>
    <xf numFmtId="0" fontId="29" fillId="0" borderId="4" xfId="0" applyFont="1" applyBorder="1" applyAlignment="1">
      <alignment horizontal="center" vertical="distributed" textRotation="255"/>
    </xf>
    <xf numFmtId="0" fontId="29" fillId="0" borderId="5" xfId="0" applyFont="1" applyBorder="1" applyAlignment="1">
      <alignment horizontal="center" vertical="distributed" textRotation="255"/>
    </xf>
    <xf numFmtId="0" fontId="30" fillId="0" borderId="31" xfId="0" applyFont="1" applyBorder="1" applyAlignment="1">
      <alignment horizontal="center"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0"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30" fillId="0" borderId="10" xfId="0" applyFont="1" applyBorder="1" applyAlignment="1">
      <alignment horizontal="distributed" vertical="center"/>
    </xf>
    <xf numFmtId="0" fontId="26" fillId="0" borderId="7" xfId="0" applyFont="1" applyBorder="1" applyAlignment="1">
      <alignment horizontal="center" vertical="center"/>
    </xf>
    <xf numFmtId="0" fontId="29" fillId="3" borderId="14" xfId="0" applyFont="1" applyFill="1" applyBorder="1" applyAlignment="1">
      <alignment horizontal="center" vertical="center" textRotation="255"/>
    </xf>
    <xf numFmtId="0" fontId="29" fillId="3" borderId="13" xfId="0" applyFont="1" applyFill="1" applyBorder="1" applyAlignment="1">
      <alignment horizontal="center" vertical="center" textRotation="255"/>
    </xf>
    <xf numFmtId="0" fontId="29" fillId="3" borderId="4" xfId="0" applyFont="1" applyFill="1" applyBorder="1" applyAlignment="1">
      <alignment horizontal="center" vertical="center" textRotation="255"/>
    </xf>
    <xf numFmtId="0" fontId="29" fillId="3" borderId="5" xfId="0" applyFont="1" applyFill="1" applyBorder="1" applyAlignment="1">
      <alignment horizontal="center" vertical="center" textRotation="255"/>
    </xf>
    <xf numFmtId="0" fontId="29" fillId="3" borderId="6" xfId="0" applyFont="1" applyFill="1" applyBorder="1" applyAlignment="1">
      <alignment horizontal="center" vertical="center" textRotation="255"/>
    </xf>
    <xf numFmtId="0" fontId="29" fillId="3" borderId="8" xfId="0" applyFont="1" applyFill="1" applyBorder="1" applyAlignment="1">
      <alignment horizontal="center" vertical="center" textRotation="255"/>
    </xf>
    <xf numFmtId="0" fontId="29" fillId="0" borderId="4" xfId="0" applyFont="1" applyBorder="1" applyAlignment="1">
      <alignment horizontal="distributed" vertical="center"/>
    </xf>
    <xf numFmtId="0" fontId="29" fillId="0" borderId="0" xfId="0" applyFont="1" applyBorder="1" applyAlignment="1">
      <alignment horizontal="distributed" vertical="center"/>
    </xf>
    <xf numFmtId="0" fontId="29" fillId="0" borderId="5" xfId="0" applyFont="1" applyBorder="1" applyAlignment="1">
      <alignment horizontal="distributed" vertical="center"/>
    </xf>
    <xf numFmtId="0" fontId="29" fillId="0" borderId="6" xfId="0" applyFont="1" applyBorder="1" applyAlignment="1">
      <alignment horizontal="distributed" vertical="center"/>
    </xf>
    <xf numFmtId="0" fontId="29" fillId="0" borderId="7" xfId="0" applyFont="1" applyBorder="1" applyAlignment="1">
      <alignment horizontal="distributed" vertical="center"/>
    </xf>
    <xf numFmtId="0" fontId="29" fillId="0" borderId="8" xfId="0" applyFont="1" applyBorder="1" applyAlignment="1">
      <alignment horizontal="distributed" vertical="center"/>
    </xf>
    <xf numFmtId="0" fontId="31" fillId="0" borderId="21" xfId="0" applyFont="1" applyBorder="1" applyAlignment="1">
      <alignment horizontal="right" vertical="top"/>
    </xf>
    <xf numFmtId="0" fontId="31" fillId="0" borderId="3" xfId="0" applyFont="1" applyBorder="1" applyAlignment="1">
      <alignment horizontal="right" vertical="top"/>
    </xf>
    <xf numFmtId="176" fontId="26" fillId="0" borderId="1" xfId="0" applyNumberFormat="1" applyFont="1" applyBorder="1" applyAlignment="1">
      <alignment horizontal="center" vertical="center"/>
    </xf>
    <xf numFmtId="176" fontId="26" fillId="0" borderId="3" xfId="0" applyNumberFormat="1" applyFont="1" applyBorder="1" applyAlignment="1">
      <alignment horizontal="center" vertical="center"/>
    </xf>
    <xf numFmtId="176" fontId="26" fillId="0" borderId="4" xfId="0" applyNumberFormat="1" applyFont="1" applyBorder="1" applyAlignment="1">
      <alignment horizontal="center" vertical="center"/>
    </xf>
    <xf numFmtId="176" fontId="26" fillId="0" borderId="5" xfId="0" applyNumberFormat="1" applyFont="1" applyBorder="1" applyAlignment="1">
      <alignment horizontal="center" vertical="center"/>
    </xf>
    <xf numFmtId="176" fontId="26" fillId="0" borderId="6" xfId="0" applyNumberFormat="1" applyFont="1" applyBorder="1" applyAlignment="1">
      <alignment horizontal="center" vertical="center"/>
    </xf>
    <xf numFmtId="176" fontId="26" fillId="0" borderId="8" xfId="0" applyNumberFormat="1" applyFont="1" applyBorder="1" applyAlignment="1">
      <alignment horizontal="center" vertical="center"/>
    </xf>
    <xf numFmtId="0" fontId="31" fillId="0" borderId="2" xfId="0" applyFont="1" applyFill="1" applyBorder="1" applyAlignment="1">
      <alignment horizontal="right" vertical="center"/>
    </xf>
    <xf numFmtId="0" fontId="31" fillId="0" borderId="3" xfId="0" applyFont="1" applyFill="1" applyBorder="1" applyAlignment="1">
      <alignment horizontal="right" vertical="center"/>
    </xf>
    <xf numFmtId="0" fontId="31" fillId="0" borderId="44" xfId="0" applyFont="1" applyFill="1" applyBorder="1" applyAlignment="1">
      <alignment horizontal="right" vertical="center"/>
    </xf>
    <xf numFmtId="0" fontId="31" fillId="0" borderId="45" xfId="0" applyFont="1" applyFill="1" applyBorder="1" applyAlignment="1">
      <alignment horizontal="right" vertical="center"/>
    </xf>
    <xf numFmtId="0" fontId="31" fillId="0" borderId="46" xfId="0" applyFont="1" applyFill="1" applyBorder="1" applyAlignment="1">
      <alignment horizontal="right" vertical="center"/>
    </xf>
    <xf numFmtId="0" fontId="30" fillId="3" borderId="14" xfId="0" applyFont="1" applyFill="1" applyBorder="1" applyAlignment="1">
      <alignment horizontal="center" vertical="center"/>
    </xf>
    <xf numFmtId="0" fontId="30" fillId="3" borderId="13" xfId="0" applyFont="1" applyFill="1" applyBorder="1" applyAlignment="1">
      <alignment horizontal="center" vertical="center"/>
    </xf>
    <xf numFmtId="0" fontId="30" fillId="3" borderId="4" xfId="0" applyFont="1" applyFill="1" applyBorder="1" applyAlignment="1">
      <alignment horizontal="center" vertical="center"/>
    </xf>
    <xf numFmtId="0" fontId="30" fillId="3" borderId="5" xfId="0" applyFont="1" applyFill="1" applyBorder="1" applyAlignment="1">
      <alignment horizontal="center" vertical="center"/>
    </xf>
    <xf numFmtId="0" fontId="30" fillId="3" borderId="18" xfId="0" applyFont="1" applyFill="1" applyBorder="1" applyAlignment="1">
      <alignment horizontal="center" vertical="center"/>
    </xf>
    <xf numFmtId="0" fontId="30" fillId="3" borderId="17" xfId="0" applyFont="1" applyFill="1" applyBorder="1" applyAlignment="1">
      <alignment horizontal="center" vertical="center"/>
    </xf>
    <xf numFmtId="0" fontId="31" fillId="0" borderId="14" xfId="0" applyFont="1" applyFill="1" applyBorder="1" applyAlignment="1">
      <alignment horizontal="left" vertical="center"/>
    </xf>
    <xf numFmtId="0" fontId="31" fillId="0" borderId="13" xfId="0" applyFont="1" applyFill="1" applyBorder="1" applyAlignment="1">
      <alignment horizontal="left" vertical="center"/>
    </xf>
    <xf numFmtId="0" fontId="29" fillId="3" borderId="32" xfId="0" applyFont="1" applyFill="1" applyBorder="1" applyAlignment="1">
      <alignment horizontal="center" vertical="center"/>
    </xf>
    <xf numFmtId="0" fontId="29" fillId="3" borderId="12" xfId="0" applyFont="1" applyFill="1" applyBorder="1" applyAlignment="1">
      <alignment horizontal="center" vertical="center"/>
    </xf>
    <xf numFmtId="0" fontId="29" fillId="3" borderId="13" xfId="0" applyFont="1" applyFill="1" applyBorder="1" applyAlignment="1">
      <alignment horizontal="center" vertical="center"/>
    </xf>
    <xf numFmtId="0" fontId="29" fillId="3" borderId="33" xfId="0" applyFont="1" applyFill="1" applyBorder="1" applyAlignment="1">
      <alignment horizontal="center" vertical="center"/>
    </xf>
    <xf numFmtId="0" fontId="29" fillId="3" borderId="0" xfId="0" applyFont="1" applyFill="1" applyBorder="1" applyAlignment="1">
      <alignment horizontal="center" vertical="center"/>
    </xf>
    <xf numFmtId="0" fontId="29" fillId="3" borderId="5" xfId="0" applyFont="1" applyFill="1" applyBorder="1" applyAlignment="1">
      <alignment horizontal="center" vertical="center"/>
    </xf>
    <xf numFmtId="0" fontId="29" fillId="3" borderId="34" xfId="0" applyFont="1" applyFill="1" applyBorder="1" applyAlignment="1">
      <alignment horizontal="center" vertical="center"/>
    </xf>
    <xf numFmtId="0" fontId="29" fillId="3" borderId="16" xfId="0" applyFont="1" applyFill="1" applyBorder="1" applyAlignment="1">
      <alignment horizontal="center" vertical="center"/>
    </xf>
    <xf numFmtId="0" fontId="29" fillId="3" borderId="17" xfId="0" applyFont="1" applyFill="1" applyBorder="1" applyAlignment="1">
      <alignment horizontal="center" vertical="center"/>
    </xf>
    <xf numFmtId="0" fontId="28" fillId="3" borderId="0" xfId="0" applyFont="1" applyFill="1" applyBorder="1" applyAlignment="1">
      <alignment horizontal="center" vertical="center"/>
    </xf>
    <xf numFmtId="0" fontId="28" fillId="3" borderId="5" xfId="0" applyFont="1" applyFill="1" applyBorder="1" applyAlignment="1">
      <alignment horizontal="center" vertical="center"/>
    </xf>
    <xf numFmtId="0" fontId="28" fillId="3" borderId="7" xfId="0" applyFont="1" applyFill="1" applyBorder="1" applyAlignment="1">
      <alignment horizontal="center" vertical="center"/>
    </xf>
    <xf numFmtId="0" fontId="28" fillId="3" borderId="8" xfId="0" applyFont="1" applyFill="1" applyBorder="1" applyAlignment="1">
      <alignment horizontal="center" vertical="center"/>
    </xf>
    <xf numFmtId="0" fontId="31" fillId="3" borderId="0" xfId="0" applyFont="1" applyFill="1" applyBorder="1" applyAlignment="1">
      <alignment horizontal="center" vertical="center"/>
    </xf>
    <xf numFmtId="0" fontId="34" fillId="3" borderId="1" xfId="0" applyFont="1" applyFill="1" applyBorder="1" applyAlignment="1">
      <alignment horizontal="center" vertical="center"/>
    </xf>
    <xf numFmtId="0" fontId="34" fillId="3" borderId="2" xfId="0" applyFont="1" applyFill="1" applyBorder="1" applyAlignment="1">
      <alignment horizontal="center" vertical="center"/>
    </xf>
    <xf numFmtId="0" fontId="34" fillId="3" borderId="3" xfId="0" applyFont="1" applyFill="1" applyBorder="1" applyAlignment="1">
      <alignment horizontal="center" vertical="center"/>
    </xf>
    <xf numFmtId="0" fontId="34" fillId="3" borderId="4" xfId="0" applyFont="1" applyFill="1" applyBorder="1" applyAlignment="1">
      <alignment horizontal="center" vertical="center"/>
    </xf>
    <xf numFmtId="0" fontId="34" fillId="3" borderId="0" xfId="0" applyFont="1" applyFill="1" applyBorder="1" applyAlignment="1">
      <alignment horizontal="center" vertical="center"/>
    </xf>
    <xf numFmtId="0" fontId="34" fillId="3" borderId="5" xfId="0" applyFont="1" applyFill="1" applyBorder="1" applyAlignment="1">
      <alignment horizontal="center" vertical="center"/>
    </xf>
    <xf numFmtId="0" fontId="31" fillId="0" borderId="4" xfId="0" applyFont="1" applyFill="1" applyBorder="1" applyAlignment="1">
      <alignment horizontal="left" vertical="center"/>
    </xf>
    <xf numFmtId="0" fontId="31" fillId="0" borderId="5" xfId="0" applyFont="1" applyFill="1" applyBorder="1" applyAlignment="1">
      <alignment horizontal="left" vertical="center"/>
    </xf>
    <xf numFmtId="0" fontId="31" fillId="0" borderId="12" xfId="0" applyFont="1" applyFill="1" applyBorder="1" applyAlignment="1">
      <alignment horizontal="right" vertical="center"/>
    </xf>
    <xf numFmtId="0" fontId="31" fillId="0" borderId="13"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31" fillId="3" borderId="0" xfId="0" applyFont="1" applyFill="1" applyBorder="1" applyAlignment="1">
      <alignment horizontal="left" vertical="center"/>
    </xf>
    <xf numFmtId="0" fontId="31" fillId="3" borderId="0" xfId="0" applyFont="1" applyFill="1" applyBorder="1" applyAlignment="1">
      <alignment horizontal="right" vertical="center"/>
    </xf>
    <xf numFmtId="0" fontId="31" fillId="3" borderId="5" xfId="0" applyFont="1" applyFill="1" applyBorder="1" applyAlignment="1">
      <alignment horizontal="right" vertical="center"/>
    </xf>
    <xf numFmtId="0" fontId="31" fillId="0" borderId="1" xfId="0" applyFont="1" applyFill="1" applyBorder="1" applyAlignment="1">
      <alignment horizontal="left" vertical="center"/>
    </xf>
    <xf numFmtId="0" fontId="31" fillId="0" borderId="3" xfId="0" applyFont="1" applyFill="1" applyBorder="1" applyAlignment="1">
      <alignment horizontal="left" vertical="center"/>
    </xf>
    <xf numFmtId="0" fontId="35" fillId="0" borderId="24" xfId="0" applyFont="1" applyFill="1" applyBorder="1" applyAlignment="1">
      <alignment horizontal="center" vertical="center"/>
    </xf>
    <xf numFmtId="0" fontId="35" fillId="0" borderId="4" xfId="0" applyFont="1" applyFill="1" applyBorder="1" applyAlignment="1">
      <alignment horizontal="center" vertical="center"/>
    </xf>
    <xf numFmtId="0" fontId="35" fillId="0" borderId="6" xfId="0" applyFont="1" applyFill="1" applyBorder="1" applyAlignment="1">
      <alignment horizontal="center" vertical="center"/>
    </xf>
    <xf numFmtId="0" fontId="35" fillId="0" borderId="30" xfId="0" applyFont="1" applyFill="1" applyBorder="1" applyAlignment="1">
      <alignment horizontal="center" vertical="center"/>
    </xf>
    <xf numFmtId="0" fontId="35" fillId="0" borderId="23" xfId="0" applyFont="1" applyFill="1" applyBorder="1" applyAlignment="1">
      <alignment horizontal="center" vertical="center"/>
    </xf>
    <xf numFmtId="0" fontId="35" fillId="0" borderId="29" xfId="0" applyFont="1" applyFill="1" applyBorder="1" applyAlignment="1">
      <alignment horizontal="center" vertical="center"/>
    </xf>
    <xf numFmtId="0" fontId="35" fillId="0" borderId="5" xfId="0" applyFont="1" applyFill="1" applyBorder="1" applyAlignment="1">
      <alignment horizontal="center" vertical="center"/>
    </xf>
    <xf numFmtId="0" fontId="35" fillId="0" borderId="8" xfId="0" applyFont="1" applyFill="1" applyBorder="1" applyAlignment="1">
      <alignment horizontal="center" vertical="center"/>
    </xf>
    <xf numFmtId="0" fontId="31" fillId="3" borderId="2" xfId="0" applyFont="1" applyFill="1" applyBorder="1" applyAlignment="1">
      <alignment horizontal="right" vertical="center"/>
    </xf>
    <xf numFmtId="0" fontId="31" fillId="3" borderId="3" xfId="0" applyFont="1" applyFill="1" applyBorder="1" applyAlignment="1">
      <alignment horizontal="right" vertical="center"/>
    </xf>
    <xf numFmtId="0" fontId="31" fillId="3" borderId="1" xfId="0" applyFont="1" applyFill="1" applyBorder="1" applyAlignment="1">
      <alignment horizontal="right" vertical="center"/>
    </xf>
    <xf numFmtId="0" fontId="31" fillId="3" borderId="21" xfId="0" applyFont="1" applyFill="1" applyBorder="1" applyAlignment="1">
      <alignment horizontal="right" vertical="center"/>
    </xf>
    <xf numFmtId="0" fontId="31" fillId="3" borderId="22" xfId="0" applyFont="1" applyFill="1" applyBorder="1" applyAlignment="1">
      <alignment horizontal="right" vertical="center"/>
    </xf>
    <xf numFmtId="0" fontId="29" fillId="3" borderId="35" xfId="0" applyFont="1" applyFill="1" applyBorder="1" applyAlignment="1">
      <alignment horizontal="center" vertical="center"/>
    </xf>
    <xf numFmtId="0" fontId="29" fillId="3" borderId="36" xfId="0" applyFont="1" applyFill="1" applyBorder="1" applyAlignment="1">
      <alignment horizontal="center" vertical="center"/>
    </xf>
    <xf numFmtId="0" fontId="31" fillId="3" borderId="2" xfId="0" applyFont="1" applyFill="1" applyBorder="1" applyAlignment="1">
      <alignment horizontal="center" vertical="center"/>
    </xf>
    <xf numFmtId="0" fontId="31" fillId="3" borderId="3" xfId="0" applyFont="1" applyFill="1" applyBorder="1" applyAlignment="1">
      <alignment horizontal="center" vertical="center"/>
    </xf>
    <xf numFmtId="0" fontId="31" fillId="3" borderId="1" xfId="0" applyFont="1" applyFill="1" applyBorder="1" applyAlignment="1">
      <alignment horizontal="center" vertical="center"/>
    </xf>
    <xf numFmtId="0" fontId="31" fillId="3" borderId="4" xfId="0" applyFont="1" applyFill="1" applyBorder="1" applyAlignment="1">
      <alignment horizontal="left" vertical="center"/>
    </xf>
    <xf numFmtId="0" fontId="34" fillId="3" borderId="6" xfId="0" applyFont="1" applyFill="1" applyBorder="1" applyAlignment="1">
      <alignment horizontal="center" vertical="center"/>
    </xf>
    <xf numFmtId="0" fontId="34" fillId="3" borderId="7" xfId="0" applyFont="1" applyFill="1" applyBorder="1" applyAlignment="1">
      <alignment horizontal="center" vertical="center"/>
    </xf>
    <xf numFmtId="0" fontId="34" fillId="3" borderId="8" xfId="0" applyFont="1" applyFill="1" applyBorder="1" applyAlignment="1">
      <alignment horizontal="center" vertical="center"/>
    </xf>
    <xf numFmtId="0" fontId="30" fillId="3" borderId="1" xfId="0" applyFont="1" applyFill="1" applyBorder="1" applyAlignment="1">
      <alignment horizontal="center" vertical="center"/>
    </xf>
    <xf numFmtId="0" fontId="30" fillId="3" borderId="3" xfId="0" applyFont="1" applyFill="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0" xfId="0" applyFont="1" applyFill="1" applyBorder="1" applyAlignment="1">
      <alignment horizontal="left" vertical="center"/>
    </xf>
    <xf numFmtId="0" fontId="29" fillId="3" borderId="5" xfId="0" applyFont="1" applyFill="1" applyBorder="1" applyAlignment="1">
      <alignment horizontal="left" vertical="center"/>
    </xf>
    <xf numFmtId="0" fontId="29" fillId="3" borderId="7" xfId="0" applyFont="1" applyFill="1" applyBorder="1" applyAlignment="1">
      <alignment horizontal="left" vertical="center"/>
    </xf>
    <xf numFmtId="0" fontId="29" fillId="3" borderId="8" xfId="0" applyFont="1" applyFill="1" applyBorder="1" applyAlignment="1">
      <alignment horizontal="left" vertical="center"/>
    </xf>
    <xf numFmtId="0" fontId="30" fillId="3" borderId="6" xfId="0" applyFont="1" applyFill="1" applyBorder="1" applyAlignment="1">
      <alignment horizontal="center" vertical="center"/>
    </xf>
    <xf numFmtId="0" fontId="30" fillId="3" borderId="8" xfId="0" applyFont="1" applyFill="1" applyBorder="1" applyAlignment="1">
      <alignment horizontal="center" vertical="center"/>
    </xf>
    <xf numFmtId="0" fontId="26" fillId="0" borderId="8" xfId="0" applyFont="1" applyBorder="1" applyAlignment="1">
      <alignment horizontal="center" vertical="center"/>
    </xf>
    <xf numFmtId="0" fontId="31" fillId="0" borderId="2" xfId="0" applyFont="1" applyBorder="1" applyAlignment="1">
      <alignment horizontal="right" vertical="top"/>
    </xf>
    <xf numFmtId="0" fontId="31" fillId="0" borderId="1" xfId="0" applyFont="1" applyBorder="1" applyAlignment="1">
      <alignment horizontal="left" vertical="top"/>
    </xf>
    <xf numFmtId="0" fontId="31" fillId="0" borderId="2" xfId="0" applyFont="1" applyBorder="1" applyAlignment="1">
      <alignment horizontal="left" vertical="top"/>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3"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center" vertical="center"/>
    </xf>
    <xf numFmtId="0" fontId="29" fillId="0" borderId="39" xfId="0" applyFont="1" applyBorder="1" applyAlignment="1">
      <alignment horizontal="center" vertical="center"/>
    </xf>
    <xf numFmtId="0" fontId="29" fillId="0" borderId="40" xfId="0" applyFont="1" applyBorder="1" applyAlignment="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29" fillId="0" borderId="43" xfId="0" applyFont="1" applyBorder="1" applyAlignment="1">
      <alignment horizontal="center" vertical="center"/>
    </xf>
    <xf numFmtId="0" fontId="29" fillId="0" borderId="1" xfId="0" applyFont="1" applyBorder="1" applyAlignment="1">
      <alignment horizontal="distributed" vertical="center" wrapText="1"/>
    </xf>
    <xf numFmtId="0" fontId="29" fillId="0" borderId="2" xfId="0" applyFont="1" applyBorder="1" applyAlignment="1">
      <alignment horizontal="distributed" vertical="center"/>
    </xf>
    <xf numFmtId="0" fontId="29" fillId="0" borderId="3" xfId="0" applyFont="1" applyBorder="1" applyAlignment="1">
      <alignment horizontal="distributed" vertical="center"/>
    </xf>
    <xf numFmtId="0" fontId="29" fillId="0" borderId="1" xfId="0" applyFont="1" applyFill="1" applyBorder="1" applyAlignment="1">
      <alignment horizontal="distributed" vertical="center" wrapText="1"/>
    </xf>
    <xf numFmtId="0" fontId="29" fillId="0" borderId="2" xfId="0" applyFont="1" applyFill="1" applyBorder="1" applyAlignment="1">
      <alignment horizontal="distributed" vertical="center" wrapText="1"/>
    </xf>
    <xf numFmtId="0" fontId="29" fillId="0" borderId="3" xfId="0" applyFont="1" applyFill="1" applyBorder="1" applyAlignment="1">
      <alignment horizontal="distributed" vertical="center" wrapText="1"/>
    </xf>
    <xf numFmtId="0" fontId="29" fillId="0" borderId="4" xfId="0" applyFont="1" applyFill="1" applyBorder="1" applyAlignment="1">
      <alignment horizontal="distributed" vertical="center" wrapText="1"/>
    </xf>
    <xf numFmtId="0" fontId="29" fillId="0" borderId="0" xfId="0" applyFont="1" applyFill="1" applyBorder="1" applyAlignment="1">
      <alignment horizontal="distributed" vertical="center" wrapText="1"/>
    </xf>
    <xf numFmtId="0" fontId="29" fillId="0" borderId="5" xfId="0" applyFont="1" applyFill="1" applyBorder="1" applyAlignment="1">
      <alignment horizontal="distributed" vertical="center" wrapText="1"/>
    </xf>
    <xf numFmtId="0" fontId="29" fillId="0" borderId="6" xfId="0" applyFont="1" applyFill="1" applyBorder="1" applyAlignment="1">
      <alignment horizontal="distributed" vertical="center" wrapText="1"/>
    </xf>
    <xf numFmtId="0" fontId="29" fillId="0" borderId="7" xfId="0" applyFont="1" applyFill="1" applyBorder="1" applyAlignment="1">
      <alignment horizontal="distributed" vertical="center" wrapText="1"/>
    </xf>
    <xf numFmtId="0" fontId="29" fillId="0" borderId="8" xfId="0" applyFont="1" applyFill="1" applyBorder="1" applyAlignment="1">
      <alignment horizontal="distributed" vertical="center" wrapText="1"/>
    </xf>
    <xf numFmtId="0" fontId="29" fillId="0" borderId="4" xfId="0" applyFont="1" applyBorder="1" applyAlignment="1">
      <alignment horizontal="left" vertical="center"/>
    </xf>
    <xf numFmtId="0" fontId="29" fillId="0" borderId="0" xfId="0" applyFont="1" applyBorder="1" applyAlignment="1">
      <alignment horizontal="left"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27" fillId="0" borderId="29" xfId="0" applyFont="1" applyBorder="1" applyAlignment="1">
      <alignment horizontal="center" vertical="center"/>
    </xf>
    <xf numFmtId="0" fontId="27" fillId="0" borderId="24" xfId="0" applyFont="1" applyBorder="1" applyAlignment="1">
      <alignment horizontal="center" vertical="center"/>
    </xf>
    <xf numFmtId="0" fontId="27" fillId="0" borderId="30" xfId="0" applyFont="1" applyBorder="1" applyAlignment="1">
      <alignment horizontal="center" vertical="center"/>
    </xf>
    <xf numFmtId="0" fontId="31" fillId="0" borderId="20" xfId="0" applyFont="1" applyFill="1" applyBorder="1" applyAlignment="1">
      <alignment horizontal="right" vertical="center"/>
    </xf>
    <xf numFmtId="0" fontId="31" fillId="0" borderId="0" xfId="0" applyFont="1" applyFill="1" applyBorder="1" applyAlignment="1">
      <alignment horizontal="right" vertical="center"/>
    </xf>
    <xf numFmtId="0" fontId="31" fillId="0" borderId="5" xfId="0" applyFont="1" applyFill="1" applyBorder="1" applyAlignment="1">
      <alignment horizontal="right" vertical="center"/>
    </xf>
    <xf numFmtId="0" fontId="35" fillId="0" borderId="27" xfId="0" applyFont="1" applyFill="1" applyBorder="1" applyAlignment="1">
      <alignment horizontal="center" vertical="center"/>
    </xf>
    <xf numFmtId="0" fontId="35" fillId="0" borderId="17" xfId="0" applyFont="1" applyFill="1" applyBorder="1" applyAlignment="1">
      <alignment horizontal="center" vertical="center"/>
    </xf>
    <xf numFmtId="0" fontId="35" fillId="0" borderId="18" xfId="0" applyFont="1" applyFill="1" applyBorder="1" applyAlignment="1">
      <alignment horizontal="center" vertical="center"/>
    </xf>
    <xf numFmtId="0" fontId="35" fillId="0" borderId="28" xfId="0" applyFont="1" applyFill="1" applyBorder="1" applyAlignment="1">
      <alignment horizontal="center" vertical="center"/>
    </xf>
    <xf numFmtId="0" fontId="29" fillId="0" borderId="0" xfId="0" applyFont="1" applyBorder="1" applyAlignment="1">
      <alignment horizontal="right" vertical="center"/>
    </xf>
    <xf numFmtId="0" fontId="29" fillId="0" borderId="5" xfId="0" applyFont="1" applyBorder="1" applyAlignment="1">
      <alignment horizontal="right" vertical="center"/>
    </xf>
    <xf numFmtId="0" fontId="29" fillId="0" borderId="7" xfId="0" applyFont="1" applyBorder="1" applyAlignment="1">
      <alignment horizontal="right" vertical="center"/>
    </xf>
    <xf numFmtId="0" fontId="29" fillId="0" borderId="8" xfId="0" applyFont="1" applyBorder="1" applyAlignment="1">
      <alignment horizontal="right" vertical="center"/>
    </xf>
    <xf numFmtId="0" fontId="29" fillId="0" borderId="1" xfId="0" applyFont="1" applyBorder="1" applyAlignment="1">
      <alignment horizontal="left" vertical="center"/>
    </xf>
    <xf numFmtId="0" fontId="29" fillId="0" borderId="2" xfId="0" applyFont="1" applyBorder="1" applyAlignment="1">
      <alignment horizontal="left" vertical="center"/>
    </xf>
    <xf numFmtId="176" fontId="26" fillId="0" borderId="14" xfId="0" applyNumberFormat="1" applyFont="1" applyBorder="1" applyAlignment="1">
      <alignment horizontal="center" vertical="center"/>
    </xf>
    <xf numFmtId="176" fontId="26" fillId="0" borderId="13" xfId="0" applyNumberFormat="1" applyFont="1" applyBorder="1" applyAlignment="1">
      <alignment horizontal="center" vertical="center"/>
    </xf>
    <xf numFmtId="176" fontId="26" fillId="0" borderId="18" xfId="0" applyNumberFormat="1" applyFont="1" applyBorder="1" applyAlignment="1">
      <alignment horizontal="center" vertical="center"/>
    </xf>
    <xf numFmtId="176" fontId="26" fillId="0" borderId="17" xfId="0" applyNumberFormat="1" applyFont="1" applyBorder="1" applyAlignment="1">
      <alignment horizontal="center" vertical="center"/>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4"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5" xfId="0" applyFont="1" applyBorder="1" applyAlignment="1">
      <alignment horizontal="center" vertical="center" shrinkToFit="1"/>
    </xf>
    <xf numFmtId="0" fontId="27" fillId="0" borderId="14"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8"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6" xfId="0" applyFont="1" applyFill="1" applyBorder="1" applyAlignment="1">
      <alignment horizontal="center" vertical="center"/>
    </xf>
    <xf numFmtId="49" fontId="3" fillId="0" borderId="14" xfId="0" applyNumberFormat="1"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6" fillId="0" borderId="6" xfId="0" applyFont="1" applyBorder="1" applyAlignment="1">
      <alignment horizontal="center" vertical="center"/>
    </xf>
    <xf numFmtId="0" fontId="26" fillId="0" borderId="0" xfId="0" applyFont="1" applyBorder="1" applyAlignment="1">
      <alignment horizontal="left" vertical="center"/>
    </xf>
    <xf numFmtId="0" fontId="26" fillId="0" borderId="5" xfId="0" applyFont="1" applyBorder="1" applyAlignment="1">
      <alignment horizontal="left" vertical="center"/>
    </xf>
    <xf numFmtId="0" fontId="26" fillId="0" borderId="0" xfId="0" applyNumberFormat="1" applyFont="1" applyAlignment="1">
      <alignment horizontal="left" vertical="top" wrapText="1"/>
    </xf>
    <xf numFmtId="0" fontId="26" fillId="0" borderId="5" xfId="0" applyNumberFormat="1" applyFont="1" applyBorder="1" applyAlignment="1">
      <alignment horizontal="left" vertical="top" wrapText="1"/>
    </xf>
    <xf numFmtId="0" fontId="26" fillId="0" borderId="0" xfId="0" applyNumberFormat="1" applyFont="1" applyBorder="1" applyAlignment="1">
      <alignment horizontal="center" vertical="center" wrapText="1"/>
    </xf>
    <xf numFmtId="0" fontId="26" fillId="0" borderId="0" xfId="0" applyFont="1" applyBorder="1" applyAlignment="1">
      <alignment horizontal="center" vertical="center"/>
    </xf>
    <xf numFmtId="0" fontId="26" fillId="0" borderId="0" xfId="0" applyFont="1" applyAlignment="1">
      <alignment horizontal="left" vertical="center"/>
    </xf>
    <xf numFmtId="0" fontId="30" fillId="0" borderId="2" xfId="0" applyFont="1" applyBorder="1" applyAlignment="1">
      <alignment horizontal="distributed" vertical="center"/>
    </xf>
    <xf numFmtId="0" fontId="30" fillId="0" borderId="7" xfId="0" applyFont="1" applyBorder="1" applyAlignment="1">
      <alignment horizontal="distributed"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5" xfId="0" applyFont="1" applyBorder="1" applyAlignment="1">
      <alignment horizontal="left" vertical="center"/>
    </xf>
    <xf numFmtId="0" fontId="29" fillId="0" borderId="7" xfId="0" applyFont="1" applyBorder="1" applyAlignment="1">
      <alignment horizontal="left" vertical="center"/>
    </xf>
    <xf numFmtId="0" fontId="29" fillId="0" borderId="8" xfId="0" applyFont="1" applyBorder="1" applyAlignment="1">
      <alignment horizontal="left" vertical="center"/>
    </xf>
    <xf numFmtId="0" fontId="26" fillId="0" borderId="24" xfId="0" applyFont="1" applyBorder="1" applyAlignment="1">
      <alignment horizontal="center" vertical="center"/>
    </xf>
    <xf numFmtId="0" fontId="26" fillId="0" borderId="23" xfId="0" applyFont="1" applyBorder="1" applyAlignment="1">
      <alignment horizontal="center" vertical="center"/>
    </xf>
    <xf numFmtId="0" fontId="26" fillId="0" borderId="27" xfId="0" applyFont="1" applyBorder="1" applyAlignment="1">
      <alignment horizontal="center" vertical="center"/>
    </xf>
    <xf numFmtId="0" fontId="26" fillId="0" borderId="28" xfId="0" applyFont="1" applyBorder="1" applyAlignment="1">
      <alignment horizontal="center" vertical="center"/>
    </xf>
    <xf numFmtId="0" fontId="26" fillId="0" borderId="5" xfId="0" applyFont="1" applyBorder="1" applyAlignment="1">
      <alignment horizontal="center" vertical="center"/>
    </xf>
    <xf numFmtId="0" fontId="26" fillId="0" borderId="17" xfId="0" applyFont="1" applyBorder="1" applyAlignment="1">
      <alignment horizontal="center" vertical="center"/>
    </xf>
    <xf numFmtId="0" fontId="26" fillId="0" borderId="4" xfId="0" applyFont="1" applyBorder="1" applyAlignment="1">
      <alignment horizontal="center" vertical="center"/>
    </xf>
    <xf numFmtId="0" fontId="26" fillId="0" borderId="18" xfId="0" applyFont="1" applyBorder="1" applyAlignment="1">
      <alignment horizontal="center" vertical="center"/>
    </xf>
    <xf numFmtId="0" fontId="26" fillId="0" borderId="15" xfId="0" applyFont="1" applyBorder="1" applyAlignment="1">
      <alignment horizontal="center" vertical="center"/>
    </xf>
    <xf numFmtId="0" fontId="26" fillId="0" borderId="19" xfId="0" applyFont="1" applyBorder="1" applyAlignment="1">
      <alignment horizontal="center" vertical="center"/>
    </xf>
    <xf numFmtId="0" fontId="26" fillId="0" borderId="16" xfId="0" applyFont="1" applyBorder="1" applyAlignment="1">
      <alignment horizontal="center" vertical="center"/>
    </xf>
    <xf numFmtId="0" fontId="18" fillId="0" borderId="0" xfId="0" applyFont="1" applyFill="1" applyBorder="1" applyAlignment="1">
      <alignment horizontal="center" vertical="center" textRotation="255"/>
    </xf>
    <xf numFmtId="0" fontId="18" fillId="0" borderId="4" xfId="0" applyFont="1" applyFill="1" applyBorder="1" applyAlignment="1">
      <alignment horizontal="left"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18" fillId="0" borderId="6" xfId="0" applyFont="1" applyFill="1" applyBorder="1" applyAlignment="1">
      <alignment horizontal="left" vertical="top" wrapText="1"/>
    </xf>
    <xf numFmtId="0" fontId="18" fillId="0" borderId="7" xfId="0" applyFont="1" applyFill="1" applyBorder="1" applyAlignment="1">
      <alignment horizontal="left" vertical="top" wrapText="1"/>
    </xf>
    <xf numFmtId="0" fontId="18" fillId="0" borderId="8" xfId="0" applyFont="1" applyFill="1" applyBorder="1" applyAlignment="1">
      <alignment horizontal="left" vertical="top" wrapText="1"/>
    </xf>
    <xf numFmtId="0" fontId="18" fillId="0" borderId="4" xfId="0" applyFont="1" applyFill="1" applyBorder="1" applyAlignment="1">
      <alignment horizontal="right" vertical="center"/>
    </xf>
    <xf numFmtId="0" fontId="18" fillId="0" borderId="6" xfId="0" applyFont="1" applyFill="1" applyBorder="1" applyAlignment="1">
      <alignment horizontal="right" vertical="center"/>
    </xf>
    <xf numFmtId="0" fontId="20" fillId="0" borderId="7" xfId="0" applyFont="1" applyFill="1" applyBorder="1" applyAlignment="1">
      <alignment horizontal="right"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8" fillId="0" borderId="50" xfId="0" applyFont="1" applyBorder="1" applyAlignment="1">
      <alignment horizontal="center" vertical="center"/>
    </xf>
    <xf numFmtId="0" fontId="18" fillId="0" borderId="51" xfId="0" applyFont="1" applyBorder="1" applyAlignment="1">
      <alignment horizontal="center" vertical="center"/>
    </xf>
    <xf numFmtId="0" fontId="19" fillId="0" borderId="2" xfId="0" applyFont="1" applyFill="1" applyBorder="1" applyAlignment="1">
      <alignment horizontal="left" vertical="top" wrapText="1"/>
    </xf>
    <xf numFmtId="0" fontId="19" fillId="0" borderId="3"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5" xfId="0" applyFont="1" applyFill="1" applyBorder="1" applyAlignment="1">
      <alignment horizontal="left" vertical="top" wrapText="1"/>
    </xf>
    <xf numFmtId="0" fontId="2" fillId="0" borderId="0" xfId="0" applyNumberFormat="1" applyFont="1" applyBorder="1" applyAlignment="1">
      <alignment horizontal="left" vertical="top" wrapText="1"/>
    </xf>
    <xf numFmtId="0" fontId="16" fillId="0" borderId="0" xfId="0" applyNumberFormat="1" applyFont="1" applyBorder="1" applyAlignment="1">
      <alignment horizontal="left" vertical="top" wrapText="1"/>
    </xf>
    <xf numFmtId="0" fontId="45" fillId="0" borderId="0" xfId="0" applyFont="1" applyAlignment="1">
      <alignment horizontal="left" wrapText="1"/>
    </xf>
    <xf numFmtId="0" fontId="41" fillId="0" borderId="0" xfId="0" applyFont="1" applyAlignment="1">
      <alignment horizontal="left" vertical="center" wrapText="1"/>
    </xf>
    <xf numFmtId="0" fontId="41" fillId="0" borderId="7" xfId="0" applyFont="1" applyBorder="1" applyAlignment="1">
      <alignment horizontal="left" vertical="center" wrapText="1"/>
    </xf>
    <xf numFmtId="0" fontId="18" fillId="2" borderId="0" xfId="0" applyFont="1" applyFill="1" applyBorder="1" applyAlignment="1">
      <alignment horizontal="right" vertical="center"/>
    </xf>
    <xf numFmtId="0" fontId="18" fillId="2" borderId="5" xfId="0" applyFont="1" applyFill="1" applyBorder="1" applyAlignment="1">
      <alignment horizontal="right" vertical="center"/>
    </xf>
    <xf numFmtId="0" fontId="18" fillId="2" borderId="7" xfId="0" applyFont="1" applyFill="1" applyBorder="1" applyAlignment="1">
      <alignment horizontal="right" vertical="center"/>
    </xf>
    <xf numFmtId="0" fontId="18" fillId="2" borderId="8" xfId="0" applyFont="1" applyFill="1" applyBorder="1" applyAlignment="1">
      <alignment horizontal="right" vertical="center"/>
    </xf>
    <xf numFmtId="0" fontId="18" fillId="2" borderId="4" xfId="0" applyFont="1" applyFill="1" applyBorder="1" applyAlignment="1">
      <alignment horizontal="left" vertical="center"/>
    </xf>
    <xf numFmtId="0" fontId="18" fillId="2" borderId="0" xfId="0" applyFont="1" applyFill="1" applyBorder="1" applyAlignment="1">
      <alignment horizontal="left" vertical="center"/>
    </xf>
    <xf numFmtId="49" fontId="3" fillId="0" borderId="12" xfId="0" applyNumberFormat="1" applyFont="1" applyFill="1" applyBorder="1" applyAlignment="1">
      <alignment horizontal="left" vertical="center" wrapText="1"/>
    </xf>
    <xf numFmtId="49" fontId="3" fillId="0" borderId="13" xfId="0" applyNumberFormat="1" applyFont="1" applyFill="1" applyBorder="1" applyAlignment="1">
      <alignment horizontal="left" vertical="center" wrapText="1"/>
    </xf>
    <xf numFmtId="49" fontId="3" fillId="0" borderId="4" xfId="0" applyNumberFormat="1" applyFont="1" applyFill="1" applyBorder="1" applyAlignment="1">
      <alignment horizontal="left" vertical="center" wrapText="1"/>
    </xf>
    <xf numFmtId="49" fontId="3" fillId="0" borderId="0" xfId="0" applyNumberFormat="1" applyFont="1" applyFill="1" applyBorder="1" applyAlignment="1">
      <alignment horizontal="left" vertical="center" wrapText="1"/>
    </xf>
    <xf numFmtId="49" fontId="3" fillId="0" borderId="5" xfId="0" applyNumberFormat="1" applyFont="1" applyFill="1" applyBorder="1" applyAlignment="1">
      <alignment horizontal="left" vertical="center" wrapText="1"/>
    </xf>
    <xf numFmtId="0" fontId="18" fillId="2" borderId="4" xfId="0" applyFont="1" applyFill="1" applyBorder="1" applyAlignment="1">
      <alignment horizontal="distributed" vertical="center"/>
    </xf>
    <xf numFmtId="0" fontId="18" fillId="2" borderId="0" xfId="0" applyFont="1" applyFill="1" applyBorder="1" applyAlignment="1">
      <alignment horizontal="distributed" vertical="center"/>
    </xf>
    <xf numFmtId="0" fontId="16" fillId="2" borderId="0" xfId="0" applyFont="1" applyFill="1" applyBorder="1" applyAlignment="1">
      <alignment horizontal="center" vertical="center"/>
    </xf>
    <xf numFmtId="0" fontId="18" fillId="0" borderId="35" xfId="0" applyFont="1" applyBorder="1" applyAlignment="1">
      <alignment horizontal="center" vertical="center" shrinkToFit="1"/>
    </xf>
    <xf numFmtId="0" fontId="3" fillId="0" borderId="0" xfId="0" applyFont="1" applyAlignment="1">
      <alignment vertical="center"/>
    </xf>
  </cellXfs>
  <cellStyles count="5">
    <cellStyle name="ハイパーリンク" xfId="4" builtinId="8"/>
    <cellStyle name="計算" xfId="3" builtinId="22"/>
    <cellStyle name="入力" xfId="2" builtinId="20"/>
    <cellStyle name="標準" xfId="0" builtinId="0"/>
    <cellStyle name="良い"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66</xdr:col>
          <xdr:colOff>16200</xdr:colOff>
          <xdr:row>26</xdr:row>
          <xdr:rowOff>116100</xdr:rowOff>
        </xdr:to>
        <xdr:pic>
          <xdr:nvPicPr>
            <xdr:cNvPr id="2" name="図 1"/>
            <xdr:cNvPicPr>
              <a:picLocks noChangeArrowheads="1"/>
              <a:extLst>
                <a:ext uri="{84589F7E-364E-4C9E-8A38-B11213B215E9}">
                  <a14:cameraTool cellRange="第１葉!$A$1:$CK$56" spid="_x0000_s11929"/>
                </a:ext>
              </a:extLst>
            </xdr:cNvPicPr>
          </xdr:nvPicPr>
          <xdr:blipFill>
            <a:blip xmlns:r="http://schemas.openxmlformats.org/officeDocument/2006/relationships" r:embed="rId1"/>
            <a:srcRect/>
            <a:stretch>
              <a:fillRect/>
            </a:stretch>
          </xdr:blipFill>
          <xdr:spPr bwMode="auto">
            <a:xfrm>
              <a:off x="0" y="342900"/>
              <a:ext cx="7560000" cy="3888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42</xdr:rowOff>
        </xdr:from>
        <xdr:to>
          <xdr:col>66</xdr:col>
          <xdr:colOff>16200</xdr:colOff>
          <xdr:row>50</xdr:row>
          <xdr:rowOff>116142</xdr:rowOff>
        </xdr:to>
        <xdr:pic>
          <xdr:nvPicPr>
            <xdr:cNvPr id="3" name="図 2"/>
            <xdr:cNvPicPr>
              <a:picLocks noChangeArrowheads="1"/>
              <a:extLst>
                <a:ext uri="{84589F7E-364E-4C9E-8A38-B11213B215E9}">
                  <a14:cameraTool cellRange="第２葉!$B$1:$CL$56" spid="_x0000_s11930"/>
                </a:ext>
              </a:extLst>
            </xdr:cNvPicPr>
          </xdr:nvPicPr>
          <xdr:blipFill>
            <a:blip xmlns:r="http://schemas.openxmlformats.org/officeDocument/2006/relationships" r:embed="rId2"/>
            <a:srcRect/>
            <a:stretch>
              <a:fillRect/>
            </a:stretch>
          </xdr:blipFill>
          <xdr:spPr bwMode="auto">
            <a:xfrm>
              <a:off x="0" y="4400592"/>
              <a:ext cx="7560000" cy="3888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0</xdr:rowOff>
        </xdr:from>
        <xdr:to>
          <xdr:col>66</xdr:col>
          <xdr:colOff>16200</xdr:colOff>
          <xdr:row>79</xdr:row>
          <xdr:rowOff>116100</xdr:rowOff>
        </xdr:to>
        <xdr:pic>
          <xdr:nvPicPr>
            <xdr:cNvPr id="6" name="図 5"/>
            <xdr:cNvPicPr>
              <a:picLocks noChangeArrowheads="1"/>
              <a:extLst>
                <a:ext uri="{84589F7E-364E-4C9E-8A38-B11213B215E9}">
                  <a14:cameraTool cellRange="第３葉!$B$1:$CM$56" spid="_x0000_s11931"/>
                </a:ext>
              </a:extLst>
            </xdr:cNvPicPr>
          </xdr:nvPicPr>
          <xdr:blipFill>
            <a:blip xmlns:r="http://schemas.openxmlformats.org/officeDocument/2006/relationships" r:embed="rId3"/>
            <a:srcRect/>
            <a:stretch>
              <a:fillRect/>
            </a:stretch>
          </xdr:blipFill>
          <xdr:spPr bwMode="auto">
            <a:xfrm>
              <a:off x="0" y="10172700"/>
              <a:ext cx="7560000" cy="3888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81</xdr:row>
          <xdr:rowOff>0</xdr:rowOff>
        </xdr:from>
        <xdr:to>
          <xdr:col>66</xdr:col>
          <xdr:colOff>16200</xdr:colOff>
          <xdr:row>103</xdr:row>
          <xdr:rowOff>116100</xdr:rowOff>
        </xdr:to>
        <xdr:pic>
          <xdr:nvPicPr>
            <xdr:cNvPr id="7" name="図 6"/>
            <xdr:cNvPicPr>
              <a:picLocks noChangeArrowheads="1"/>
              <a:extLst>
                <a:ext uri="{84589F7E-364E-4C9E-8A38-B11213B215E9}">
                  <a14:cameraTool cellRange="第４葉表!$B$1:$CM$56" spid="_x0000_s11932"/>
                </a:ext>
              </a:extLst>
            </xdr:cNvPicPr>
          </xdr:nvPicPr>
          <xdr:blipFill>
            <a:blip xmlns:r="http://schemas.openxmlformats.org/officeDocument/2006/relationships" r:embed="rId4"/>
            <a:srcRect/>
            <a:stretch>
              <a:fillRect/>
            </a:stretch>
          </xdr:blipFill>
          <xdr:spPr bwMode="auto">
            <a:xfrm>
              <a:off x="0" y="14230350"/>
              <a:ext cx="7560000" cy="3888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28575</xdr:colOff>
      <xdr:row>19</xdr:row>
      <xdr:rowOff>38100</xdr:rowOff>
    </xdr:from>
    <xdr:to>
      <xdr:col>1</xdr:col>
      <xdr:colOff>76200</xdr:colOff>
      <xdr:row>20</xdr:row>
      <xdr:rowOff>95250</xdr:rowOff>
    </xdr:to>
    <xdr:sp macro="" textlink="">
      <xdr:nvSpPr>
        <xdr:cNvPr id="1031" name="Text Box 7"/>
        <xdr:cNvSpPr txBox="1">
          <a:spLocks noChangeArrowheads="1"/>
        </xdr:cNvSpPr>
      </xdr:nvSpPr>
      <xdr:spPr bwMode="auto">
        <a:xfrm>
          <a:off x="171450" y="2438400"/>
          <a:ext cx="209550" cy="209550"/>
        </a:xfrm>
        <a:prstGeom prst="rect">
          <a:avLst/>
        </a:prstGeom>
        <a:solidFill>
          <a:srgbClr xmlns:mc="http://schemas.openxmlformats.org/markup-compatibility/2006" xmlns:a14="http://schemas.microsoft.com/office/drawing/2010/main" val="FFFFFF" mc:Ignorable="a14" a14:legacySpreadsheetColorIndex="65"/>
        </a:solidFill>
        <a:ln w="9525">
          <a:solidFill>
            <a:srgbClr val="7030A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7030A0"/>
              </a:solidFill>
              <a:latin typeface="HGP明朝E"/>
              <a:ea typeface="HGP明朝E"/>
            </a:rPr>
            <a:t>5</a:t>
          </a:r>
          <a:r>
            <a:rPr lang="en-US" altLang="ja-JP" sz="1000" b="0" i="0" u="none" strike="noStrike" baseline="0">
              <a:solidFill>
                <a:srgbClr val="7030A0"/>
              </a:solidFill>
              <a:latin typeface="HGP明朝E"/>
              <a:ea typeface="HGP明朝E"/>
            </a:rPr>
            <a:t>6</a:t>
          </a:r>
          <a:endParaRPr lang="ja-JP" altLang="en-US" sz="1000" b="0" i="0" u="none" strike="noStrike" baseline="0">
            <a:solidFill>
              <a:srgbClr val="7030A0"/>
            </a:solidFill>
            <a:latin typeface="HGP明朝E"/>
            <a:ea typeface="HGP明朝E"/>
          </a:endParaRPr>
        </a:p>
      </xdr:txBody>
    </xdr:sp>
    <xdr:clientData/>
  </xdr:twoCellAnchor>
  <xdr:twoCellAnchor>
    <xdr:from>
      <xdr:col>21</xdr:col>
      <xdr:colOff>4368</xdr:colOff>
      <xdr:row>1</xdr:row>
      <xdr:rowOff>97155</xdr:rowOff>
    </xdr:from>
    <xdr:to>
      <xdr:col>23</xdr:col>
      <xdr:colOff>78663</xdr:colOff>
      <xdr:row>4</xdr:row>
      <xdr:rowOff>11430</xdr:rowOff>
    </xdr:to>
    <xdr:sp macro="" textlink="">
      <xdr:nvSpPr>
        <xdr:cNvPr id="7" name="Oval 1"/>
        <xdr:cNvSpPr>
          <a:spLocks noChangeArrowheads="1"/>
        </xdr:cNvSpPr>
      </xdr:nvSpPr>
      <xdr:spPr bwMode="auto">
        <a:xfrm>
          <a:off x="1894128" y="211455"/>
          <a:ext cx="241935" cy="257175"/>
        </a:xfrm>
        <a:prstGeom prst="ellipse">
          <a:avLst/>
        </a:prstGeom>
        <a:noFill/>
        <a:ln w="9525">
          <a:solidFill>
            <a:schemeClr val="accent4">
              <a:lumMod val="75000"/>
            </a:schemeClr>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49</xdr:col>
      <xdr:colOff>30480</xdr:colOff>
      <xdr:row>2</xdr:row>
      <xdr:rowOff>3859</xdr:rowOff>
    </xdr:from>
    <xdr:to>
      <xdr:col>52</xdr:col>
      <xdr:colOff>15016</xdr:colOff>
      <xdr:row>4</xdr:row>
      <xdr:rowOff>15241</xdr:rowOff>
    </xdr:to>
    <xdr:sp macro="" textlink="">
      <xdr:nvSpPr>
        <xdr:cNvPr id="8" name="Text Box 4"/>
        <xdr:cNvSpPr txBox="1">
          <a:spLocks noChangeArrowheads="1"/>
        </xdr:cNvSpPr>
      </xdr:nvSpPr>
      <xdr:spPr bwMode="auto">
        <a:xfrm>
          <a:off x="4343400" y="232459"/>
          <a:ext cx="235996" cy="239982"/>
        </a:xfrm>
        <a:prstGeom prst="rect">
          <a:avLst/>
        </a:prstGeom>
        <a:noFill/>
        <a:ln>
          <a:noFill/>
        </a:ln>
        <a:extLst/>
      </xdr:spPr>
      <xdr:txBody>
        <a:bodyPr vertOverflow="clip" wrap="square" lIns="27432" tIns="18288" rIns="0" bIns="0" anchor="t" upright="1"/>
        <a:lstStyle/>
        <a:p>
          <a:pPr algn="l" rtl="0">
            <a:defRPr sz="1000"/>
          </a:pPr>
          <a:r>
            <a:rPr lang="ja-JP" altLang="en-US" sz="1200" b="0" i="0" u="none" strike="noStrike" baseline="0">
              <a:solidFill>
                <a:schemeClr val="accent6">
                  <a:lumMod val="50000"/>
                </a:schemeClr>
              </a:solidFill>
              <a:latin typeface="HGP明朝E"/>
              <a:ea typeface="HGP明朝E"/>
            </a:rPr>
            <a:t>公</a:t>
          </a:r>
        </a:p>
      </xdr:txBody>
    </xdr:sp>
    <xdr:clientData/>
  </xdr:twoCellAnchor>
  <xdr:twoCellAnchor>
    <xdr:from>
      <xdr:col>1</xdr:col>
      <xdr:colOff>28575</xdr:colOff>
      <xdr:row>19</xdr:row>
      <xdr:rowOff>38100</xdr:rowOff>
    </xdr:from>
    <xdr:to>
      <xdr:col>2</xdr:col>
      <xdr:colOff>76200</xdr:colOff>
      <xdr:row>20</xdr:row>
      <xdr:rowOff>95250</xdr:rowOff>
    </xdr:to>
    <xdr:sp macro="" textlink="">
      <xdr:nvSpPr>
        <xdr:cNvPr id="9" name="Text Box 7"/>
        <xdr:cNvSpPr txBox="1">
          <a:spLocks noChangeArrowheads="1"/>
        </xdr:cNvSpPr>
      </xdr:nvSpPr>
      <xdr:spPr bwMode="auto">
        <a:xfrm>
          <a:off x="171450" y="2438400"/>
          <a:ext cx="209550" cy="209550"/>
        </a:xfrm>
        <a:prstGeom prst="rect">
          <a:avLst/>
        </a:prstGeom>
        <a:solidFill>
          <a:srgbClr xmlns:mc="http://schemas.openxmlformats.org/markup-compatibility/2006" xmlns:a14="http://schemas.microsoft.com/office/drawing/2010/main" val="FFFFFF" mc:Ignorable="a14" a14:legacySpreadsheetColorIndex="65"/>
        </a:solidFill>
        <a:ln w="9525">
          <a:solidFill>
            <a:schemeClr val="accent6">
              <a:lumMod val="50000"/>
            </a:schemeClr>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chemeClr val="accent6">
                  <a:lumMod val="50000"/>
                </a:schemeClr>
              </a:solidFill>
              <a:latin typeface="HGP明朝E"/>
              <a:ea typeface="HGP明朝E"/>
            </a:rPr>
            <a:t>5</a:t>
          </a:r>
          <a:r>
            <a:rPr lang="en-US" altLang="ja-JP" sz="1000" b="0" i="0" u="none" strike="noStrike" baseline="0">
              <a:solidFill>
                <a:schemeClr val="accent6">
                  <a:lumMod val="50000"/>
                </a:schemeClr>
              </a:solidFill>
              <a:latin typeface="HGP明朝E"/>
              <a:ea typeface="HGP明朝E"/>
            </a:rPr>
            <a:t>6</a:t>
          </a:r>
          <a:endParaRPr lang="ja-JP" altLang="en-US" sz="1000" b="0" i="0" u="none" strike="noStrike" baseline="0">
            <a:solidFill>
              <a:schemeClr val="accent6">
                <a:lumMod val="50000"/>
              </a:schemeClr>
            </a:solidFill>
            <a:latin typeface="HGP明朝E"/>
            <a:ea typeface="HGP明朝E"/>
          </a:endParaRPr>
        </a:p>
      </xdr:txBody>
    </xdr:sp>
    <xdr:clientData/>
  </xdr:twoCellAnchor>
  <xdr:twoCellAnchor>
    <xdr:from>
      <xdr:col>22</xdr:col>
      <xdr:colOff>10646</xdr:colOff>
      <xdr:row>1</xdr:row>
      <xdr:rowOff>103430</xdr:rowOff>
    </xdr:from>
    <xdr:to>
      <xdr:col>25</xdr:col>
      <xdr:colOff>1120</xdr:colOff>
      <xdr:row>4</xdr:row>
      <xdr:rowOff>17705</xdr:rowOff>
    </xdr:to>
    <xdr:sp macro="" textlink="">
      <xdr:nvSpPr>
        <xdr:cNvPr id="6" name="Oval 1"/>
        <xdr:cNvSpPr>
          <a:spLocks noChangeArrowheads="1"/>
        </xdr:cNvSpPr>
      </xdr:nvSpPr>
      <xdr:spPr bwMode="auto">
        <a:xfrm>
          <a:off x="2029946" y="217730"/>
          <a:ext cx="241934" cy="257175"/>
        </a:xfrm>
        <a:prstGeom prst="ellipse">
          <a:avLst/>
        </a:prstGeom>
        <a:noFill/>
        <a:ln w="9525">
          <a:solidFill>
            <a:schemeClr val="accent6">
              <a:lumMod val="50000"/>
            </a:schemeClr>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49</xdr:col>
      <xdr:colOff>7619</xdr:colOff>
      <xdr:row>1</xdr:row>
      <xdr:rowOff>112621</xdr:rowOff>
    </xdr:from>
    <xdr:to>
      <xdr:col>51</xdr:col>
      <xdr:colOff>55342</xdr:colOff>
      <xdr:row>4</xdr:row>
      <xdr:rowOff>7621</xdr:rowOff>
    </xdr:to>
    <xdr:sp macro="" textlink="">
      <xdr:nvSpPr>
        <xdr:cNvPr id="10" name="Oval 5"/>
        <xdr:cNvSpPr>
          <a:spLocks noChangeArrowheads="1"/>
        </xdr:cNvSpPr>
      </xdr:nvSpPr>
      <xdr:spPr bwMode="auto">
        <a:xfrm>
          <a:off x="4320539" y="226921"/>
          <a:ext cx="230603" cy="237900"/>
        </a:xfrm>
        <a:prstGeom prst="ellipse">
          <a:avLst/>
        </a:prstGeom>
        <a:noFill/>
        <a:ln w="9525">
          <a:solidFill>
            <a:schemeClr val="accent6">
              <a:lumMod val="50000"/>
            </a:schemeClr>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10646</xdr:colOff>
      <xdr:row>1</xdr:row>
      <xdr:rowOff>104774</xdr:rowOff>
    </xdr:from>
    <xdr:to>
      <xdr:col>25</xdr:col>
      <xdr:colOff>1121</xdr:colOff>
      <xdr:row>4</xdr:row>
      <xdr:rowOff>19049</xdr:rowOff>
    </xdr:to>
    <xdr:sp macro="" textlink="">
      <xdr:nvSpPr>
        <xdr:cNvPr id="9" name="Oval 1"/>
        <xdr:cNvSpPr>
          <a:spLocks noChangeArrowheads="1"/>
        </xdr:cNvSpPr>
      </xdr:nvSpPr>
      <xdr:spPr bwMode="auto">
        <a:xfrm>
          <a:off x="1973917" y="221315"/>
          <a:ext cx="232522" cy="263899"/>
        </a:xfrm>
        <a:prstGeom prst="ellipse">
          <a:avLst/>
        </a:prstGeom>
        <a:noFill/>
        <a:ln w="9525">
          <a:solidFill>
            <a:schemeClr val="accent4">
              <a:lumMod val="75000"/>
            </a:schemeClr>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49</xdr:col>
      <xdr:colOff>31416</xdr:colOff>
      <xdr:row>2</xdr:row>
      <xdr:rowOff>2482</xdr:rowOff>
    </xdr:from>
    <xdr:to>
      <xdr:col>52</xdr:col>
      <xdr:colOff>17732</xdr:colOff>
      <xdr:row>4</xdr:row>
      <xdr:rowOff>13528</xdr:rowOff>
    </xdr:to>
    <xdr:sp macro="" textlink="">
      <xdr:nvSpPr>
        <xdr:cNvPr id="11" name="Text Box 4"/>
        <xdr:cNvSpPr txBox="1">
          <a:spLocks noChangeArrowheads="1"/>
        </xdr:cNvSpPr>
      </xdr:nvSpPr>
      <xdr:spPr bwMode="auto">
        <a:xfrm>
          <a:off x="4208969" y="235564"/>
          <a:ext cx="237328" cy="244129"/>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200" b="0" i="0" u="none" strike="noStrike" baseline="0">
              <a:solidFill>
                <a:schemeClr val="accent4">
                  <a:lumMod val="75000"/>
                </a:schemeClr>
              </a:solidFill>
              <a:latin typeface="HGP明朝E"/>
              <a:ea typeface="HGP明朝E"/>
            </a:rPr>
            <a:t>公</a:t>
          </a:r>
        </a:p>
      </xdr:txBody>
    </xdr:sp>
    <xdr:clientData/>
  </xdr:twoCellAnchor>
  <xdr:twoCellAnchor>
    <xdr:from>
      <xdr:col>49</xdr:col>
      <xdr:colOff>17929</xdr:colOff>
      <xdr:row>2</xdr:row>
      <xdr:rowOff>4179</xdr:rowOff>
    </xdr:from>
    <xdr:to>
      <xdr:col>51</xdr:col>
      <xdr:colOff>56715</xdr:colOff>
      <xdr:row>4</xdr:row>
      <xdr:rowOff>7621</xdr:rowOff>
    </xdr:to>
    <xdr:sp macro="" textlink="">
      <xdr:nvSpPr>
        <xdr:cNvPr id="12" name="Oval 5"/>
        <xdr:cNvSpPr>
          <a:spLocks noChangeArrowheads="1"/>
        </xdr:cNvSpPr>
      </xdr:nvSpPr>
      <xdr:spPr bwMode="auto">
        <a:xfrm>
          <a:off x="4330849" y="232779"/>
          <a:ext cx="221666" cy="232042"/>
        </a:xfrm>
        <a:prstGeom prst="ellipse">
          <a:avLst/>
        </a:prstGeom>
        <a:noFill/>
        <a:ln w="9525">
          <a:solidFill>
            <a:schemeClr val="accent4">
              <a:lumMod val="75000"/>
            </a:schemeClr>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19</xdr:row>
      <xdr:rowOff>38100</xdr:rowOff>
    </xdr:from>
    <xdr:to>
      <xdr:col>2</xdr:col>
      <xdr:colOff>76200</xdr:colOff>
      <xdr:row>20</xdr:row>
      <xdr:rowOff>95250</xdr:rowOff>
    </xdr:to>
    <xdr:sp macro="" textlink="">
      <xdr:nvSpPr>
        <xdr:cNvPr id="6147" name="Text Box 3"/>
        <xdr:cNvSpPr txBox="1">
          <a:spLocks noChangeArrowheads="1"/>
        </xdr:cNvSpPr>
      </xdr:nvSpPr>
      <xdr:spPr bwMode="auto">
        <a:xfrm>
          <a:off x="171450" y="2438400"/>
          <a:ext cx="209550" cy="209550"/>
        </a:xfrm>
        <a:prstGeom prst="rect">
          <a:avLst/>
        </a:prstGeom>
        <a:solidFill>
          <a:srgbClr xmlns:mc="http://schemas.openxmlformats.org/markup-compatibility/2006" xmlns:a14="http://schemas.microsoft.com/office/drawing/2010/main" val="FFFFFF" mc:Ignorable="a14" a14:legacySpreadsheetColorIndex="65"/>
        </a:solidFill>
        <a:ln w="9525">
          <a:solidFill>
            <a:srgbClr val="7030A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7030A0"/>
              </a:solidFill>
              <a:latin typeface="HGP明朝E"/>
              <a:ea typeface="HGP明朝E"/>
            </a:rPr>
            <a:t>5</a:t>
          </a:r>
          <a:r>
            <a:rPr lang="en-US" altLang="ja-JP" sz="1000" b="0" i="0" u="none" strike="noStrike" baseline="0">
              <a:solidFill>
                <a:srgbClr val="7030A0"/>
              </a:solidFill>
              <a:latin typeface="HGP明朝E"/>
              <a:ea typeface="HGP明朝E"/>
            </a:rPr>
            <a:t>6</a:t>
          </a:r>
          <a:endParaRPr lang="ja-JP" altLang="en-US" sz="1000" b="0" i="0" u="none" strike="noStrike" baseline="0">
            <a:solidFill>
              <a:srgbClr val="7030A0"/>
            </a:solidFill>
            <a:latin typeface="HGP明朝E"/>
            <a:ea typeface="HGP明朝E"/>
          </a:endParaRPr>
        </a:p>
      </xdr:txBody>
    </xdr:sp>
    <xdr:clientData/>
  </xdr:twoCellAnchor>
  <xdr:twoCellAnchor>
    <xdr:from>
      <xdr:col>22</xdr:col>
      <xdr:colOff>10647</xdr:colOff>
      <xdr:row>1</xdr:row>
      <xdr:rowOff>103431</xdr:rowOff>
    </xdr:from>
    <xdr:to>
      <xdr:col>25</xdr:col>
      <xdr:colOff>1122</xdr:colOff>
      <xdr:row>4</xdr:row>
      <xdr:rowOff>17706</xdr:rowOff>
    </xdr:to>
    <xdr:sp macro="" textlink="">
      <xdr:nvSpPr>
        <xdr:cNvPr id="10" name="Oval 1"/>
        <xdr:cNvSpPr>
          <a:spLocks noChangeArrowheads="1"/>
        </xdr:cNvSpPr>
      </xdr:nvSpPr>
      <xdr:spPr bwMode="auto">
        <a:xfrm>
          <a:off x="2029947" y="217731"/>
          <a:ext cx="241935" cy="257175"/>
        </a:xfrm>
        <a:prstGeom prst="ellipse">
          <a:avLst/>
        </a:prstGeom>
        <a:noFill/>
        <a:ln w="9525">
          <a:solidFill>
            <a:schemeClr val="accent4">
              <a:lumMod val="75000"/>
            </a:schemeClr>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49</xdr:col>
      <xdr:colOff>30255</xdr:colOff>
      <xdr:row>1</xdr:row>
      <xdr:rowOff>110890</xdr:rowOff>
    </xdr:from>
    <xdr:to>
      <xdr:col>51</xdr:col>
      <xdr:colOff>44824</xdr:colOff>
      <xdr:row>4</xdr:row>
      <xdr:rowOff>4035</xdr:rowOff>
    </xdr:to>
    <xdr:sp macro="" textlink="">
      <xdr:nvSpPr>
        <xdr:cNvPr id="12" name="Text Box 4"/>
        <xdr:cNvSpPr txBox="1">
          <a:spLocks noChangeArrowheads="1"/>
        </xdr:cNvSpPr>
      </xdr:nvSpPr>
      <xdr:spPr bwMode="auto">
        <a:xfrm>
          <a:off x="4343175" y="225190"/>
          <a:ext cx="197449" cy="236045"/>
        </a:xfrm>
        <a:prstGeom prst="rect">
          <a:avLst/>
        </a:prstGeom>
        <a:noFill/>
        <a:ln w="9525">
          <a:no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defRPr sz="1000"/>
          </a:pPr>
          <a:r>
            <a:rPr lang="ja-JP" altLang="en-US" sz="1200" b="0" i="0" u="none" strike="noStrike" baseline="0">
              <a:solidFill>
                <a:schemeClr val="accent4">
                  <a:lumMod val="75000"/>
                </a:schemeClr>
              </a:solidFill>
              <a:latin typeface="HGP明朝E"/>
              <a:ea typeface="HGP明朝E"/>
            </a:rPr>
            <a:t>公</a:t>
          </a:r>
        </a:p>
      </xdr:txBody>
    </xdr:sp>
    <xdr:clientData/>
  </xdr:twoCellAnchor>
  <xdr:twoCellAnchor>
    <xdr:from>
      <xdr:col>49</xdr:col>
      <xdr:colOff>15240</xdr:colOff>
      <xdr:row>2</xdr:row>
      <xdr:rowOff>7620</xdr:rowOff>
    </xdr:from>
    <xdr:to>
      <xdr:col>51</xdr:col>
      <xdr:colOff>54026</xdr:colOff>
      <xdr:row>4</xdr:row>
      <xdr:rowOff>11062</xdr:rowOff>
    </xdr:to>
    <xdr:sp macro="" textlink="">
      <xdr:nvSpPr>
        <xdr:cNvPr id="7" name="Oval 5"/>
        <xdr:cNvSpPr>
          <a:spLocks noChangeArrowheads="1"/>
        </xdr:cNvSpPr>
      </xdr:nvSpPr>
      <xdr:spPr bwMode="auto">
        <a:xfrm>
          <a:off x="4328160" y="236220"/>
          <a:ext cx="221666" cy="232042"/>
        </a:xfrm>
        <a:prstGeom prst="ellipse">
          <a:avLst/>
        </a:prstGeom>
        <a:noFill/>
        <a:ln w="9525">
          <a:solidFill>
            <a:schemeClr val="accent4">
              <a:lumMod val="75000"/>
            </a:schemeClr>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ax.metro.tokyo.lg.jp/kazei/hi-kab.html" TargetMode="External"/><Relationship Id="rId1" Type="http://schemas.openxmlformats.org/officeDocument/2006/relationships/hyperlink" Target="https://www.kaikeikanri.metro.tokyo.lg.jp/koukinshuunou.ht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84"/>
  <sheetViews>
    <sheetView tabSelected="1" workbookViewId="0">
      <selection activeCell="C13" sqref="C13"/>
    </sheetView>
  </sheetViews>
  <sheetFormatPr defaultColWidth="9" defaultRowHeight="13.2" x14ac:dyDescent="0.2"/>
  <cols>
    <col min="1" max="1" width="5.21875" customWidth="1"/>
    <col min="2" max="2" width="15.109375" bestFit="1" customWidth="1"/>
    <col min="3" max="3" width="21.77734375" customWidth="1"/>
    <col min="4" max="5" width="2.6640625" customWidth="1"/>
    <col min="6" max="6" width="35.21875" style="220" customWidth="1"/>
    <col min="7" max="7" width="5.21875" customWidth="1"/>
    <col min="8" max="9" width="5.21875" hidden="1" customWidth="1"/>
    <col min="10" max="42" width="2.77734375" hidden="1" customWidth="1"/>
  </cols>
  <sheetData>
    <row r="1" spans="1:24" x14ac:dyDescent="0.2">
      <c r="A1" s="275" t="s">
        <v>215</v>
      </c>
      <c r="B1" s="275"/>
      <c r="C1" s="275"/>
      <c r="D1" s="275"/>
      <c r="E1" s="275"/>
      <c r="F1" s="275"/>
      <c r="G1" s="275"/>
    </row>
    <row r="2" spans="1:24" x14ac:dyDescent="0.2">
      <c r="A2" s="276"/>
      <c r="B2" s="276"/>
      <c r="C2" s="276"/>
      <c r="D2" s="276"/>
      <c r="E2" s="276"/>
      <c r="F2" s="276"/>
      <c r="G2" s="276"/>
      <c r="H2" t="s">
        <v>77</v>
      </c>
    </row>
    <row r="3" spans="1:24" ht="27" customHeight="1" x14ac:dyDescent="0.2">
      <c r="B3" s="277" t="s">
        <v>216</v>
      </c>
      <c r="C3" s="277"/>
      <c r="D3" s="277"/>
      <c r="E3" s="277"/>
      <c r="F3" s="277"/>
    </row>
    <row r="4" spans="1:24" ht="54" customHeight="1" x14ac:dyDescent="0.2">
      <c r="B4" s="277"/>
      <c r="C4" s="277"/>
      <c r="D4" s="277"/>
      <c r="E4" s="277"/>
      <c r="F4" s="277"/>
    </row>
    <row r="5" spans="1:24" x14ac:dyDescent="0.2">
      <c r="B5" t="s">
        <v>78</v>
      </c>
    </row>
    <row r="6" spans="1:24" ht="69" customHeight="1" x14ac:dyDescent="0.2">
      <c r="B6" s="269" t="s">
        <v>79</v>
      </c>
      <c r="C6" s="270"/>
      <c r="D6" s="270"/>
      <c r="E6" s="270"/>
      <c r="F6" s="271"/>
    </row>
    <row r="7" spans="1:24" ht="13.5" customHeight="1" x14ac:dyDescent="0.2">
      <c r="B7" s="23"/>
      <c r="C7" s="24"/>
      <c r="D7" s="24"/>
      <c r="E7" s="24"/>
      <c r="F7" s="23"/>
    </row>
    <row r="8" spans="1:24" x14ac:dyDescent="0.2">
      <c r="B8" t="s">
        <v>80</v>
      </c>
    </row>
    <row r="9" spans="1:24" ht="27" customHeight="1" x14ac:dyDescent="0.2">
      <c r="B9" s="272" t="str">
        <f>T(IFERROR(VLOOKUP("err",I70:K84,2,FALSE),IFERROR(VLOOKUP("caution",I70:K84,2,FALSE),"")))</f>
        <v>●納入申告書使用不可： 法人番号(13桁)を入力してください。</v>
      </c>
      <c r="C9" s="273"/>
      <c r="D9" s="273"/>
      <c r="E9" s="273"/>
      <c r="F9" s="274"/>
      <c r="I9" s="22" t="s">
        <v>81</v>
      </c>
    </row>
    <row r="11" spans="1:24" x14ac:dyDescent="0.2">
      <c r="B11" t="s">
        <v>82</v>
      </c>
    </row>
    <row r="12" spans="1:24" x14ac:dyDescent="0.2">
      <c r="B12" s="25" t="s">
        <v>83</v>
      </c>
      <c r="C12" s="26"/>
      <c r="D12" s="26"/>
      <c r="E12" s="26"/>
      <c r="F12" s="221"/>
      <c r="I12" t="s">
        <v>84</v>
      </c>
    </row>
    <row r="13" spans="1:24" ht="35.1" customHeight="1" x14ac:dyDescent="0.2">
      <c r="B13" s="27" t="s">
        <v>54</v>
      </c>
      <c r="C13" s="28"/>
      <c r="D13" s="21"/>
      <c r="E13" s="21"/>
      <c r="F13" s="217" t="s">
        <v>202</v>
      </c>
      <c r="L13" s="29" t="str">
        <f>IF(LEN($C$13)=13,MID(TEXT($C$13,"0000000000000"),1,1),"")</f>
        <v/>
      </c>
      <c r="M13" s="29" t="str">
        <f>IF(LEN($C$13)=13,MID(TEXT($C$13,"0000000000000"),2,1),"")</f>
        <v/>
      </c>
      <c r="N13" s="29" t="str">
        <f>IF(LEN($C$13)=13,MID(TEXT($C$13,"0000000000000"),3,1),"")</f>
        <v/>
      </c>
      <c r="O13" s="29" t="str">
        <f>IF(LEN($C$13)=13,MID(TEXT($C$13,"0000000000000"),4,1),"")</f>
        <v/>
      </c>
      <c r="P13" s="29" t="str">
        <f>IF(LEN($C$13)=13,MID(TEXT($C$13,"0000000000000"),5,1),"")</f>
        <v/>
      </c>
      <c r="Q13" s="29" t="str">
        <f>IF(LEN($C$13)=13,MID(TEXT($C$13,"0000000000000"),6,1),"")</f>
        <v/>
      </c>
      <c r="R13" s="29" t="str">
        <f>IF(LEN($C$13)=13,MID(TEXT($C$13,"0000000000000"),7,1),"")</f>
        <v/>
      </c>
      <c r="S13" s="29" t="str">
        <f>IF(LEN($C$13)=13,MID(TEXT($C$13,"0000000000000"),8,1),"")</f>
        <v/>
      </c>
      <c r="T13" s="29" t="str">
        <f>IF(LEN($C$13)=13,MID(TEXT($C$13,"0000000000000"),9,1),"")</f>
        <v/>
      </c>
      <c r="U13" s="29" t="str">
        <f>IF(LEN($C$13)=13,MID(TEXT($C$13,"0000000000000"),10,1),"")</f>
        <v/>
      </c>
      <c r="V13" s="29" t="str">
        <f>IF(LEN($C$13)=13,MID(TEXT($C$13,"0000000000000"),11,1),"")</f>
        <v/>
      </c>
      <c r="W13" s="29" t="str">
        <f>IF(LEN($C$13)=13,MID(TEXT($C$13,"0000000000000"),12,1),"")</f>
        <v/>
      </c>
      <c r="X13" s="29" t="str">
        <f>IF(LEN($C$13)=13,MID(TEXT($C$13,"0000000000000"),13,1),"")</f>
        <v/>
      </c>
    </row>
    <row r="14" spans="1:24" ht="35.1" customHeight="1" x14ac:dyDescent="0.2">
      <c r="B14" s="27" t="s">
        <v>85</v>
      </c>
      <c r="C14" s="28"/>
      <c r="D14" s="21"/>
      <c r="E14" s="21"/>
      <c r="F14" s="219" t="s">
        <v>203</v>
      </c>
      <c r="L14" s="29" t="str">
        <f>IF(LEN($C$14)=13,MID(TEXT($C$14,"0000000000000"),1,1),"")</f>
        <v/>
      </c>
      <c r="M14" s="29" t="str">
        <f>IF(LEN($C$14)=13,MID(TEXT($C$14,"0000000000000"),2,1),"")</f>
        <v/>
      </c>
      <c r="N14" s="29" t="str">
        <f>IF(LEN($C$14)=13,MID(TEXT($C$14,"0000000000000"),3,1),"")</f>
        <v/>
      </c>
      <c r="O14" s="29" t="str">
        <f>IF(LEN($C$14)=13,MID(TEXT($C$14,"0000000000000"),4,1),"")</f>
        <v/>
      </c>
      <c r="P14" s="29" t="str">
        <f>IF(LEN($C$14)=13,MID(TEXT($C$14,"0000000000000"),5,1),"")</f>
        <v/>
      </c>
      <c r="Q14" s="29" t="str">
        <f>IF(LEN($C$14)=13,MID(TEXT($C$14,"0000000000000"),6,1),"")</f>
        <v/>
      </c>
      <c r="R14" s="29" t="str">
        <f>IF(LEN($C$14)=13,MID(TEXT($C$14,"0000000000000"),7,1),"")</f>
        <v/>
      </c>
      <c r="S14" s="29" t="str">
        <f>IF(LEN($C$14)=13,MID(TEXT($C$14,"0000000000000"),8,1),"")</f>
        <v/>
      </c>
      <c r="T14" s="29" t="str">
        <f>IF(LEN($C$14)=13,MID(TEXT($C$14,"0000000000000"),9,1),"")</f>
        <v/>
      </c>
      <c r="U14" s="29" t="str">
        <f>IF(LEN($C$14)=13,MID(TEXT($C$14,"0000000000000"),10,1),"")</f>
        <v/>
      </c>
      <c r="V14" s="29" t="str">
        <f>IF(LEN($C$14)=13,MID(TEXT($C$14,"0000000000000"),11,1),"")</f>
        <v/>
      </c>
      <c r="W14" s="29" t="str">
        <f>IF(LEN($C$14)=13,MID(TEXT($C$14,"0000000000000"),12,1),"")</f>
        <v/>
      </c>
      <c r="X14" s="29" t="str">
        <f>IF(LEN($C$14)=13,MID(TEXT($C$14,"0000000000000"),13,1),"")</f>
        <v/>
      </c>
    </row>
    <row r="15" spans="1:24" ht="70.05" customHeight="1" x14ac:dyDescent="0.2">
      <c r="B15" s="27" t="s">
        <v>86</v>
      </c>
      <c r="C15" s="30"/>
      <c r="D15" s="21"/>
      <c r="E15" s="21"/>
      <c r="F15" s="217" t="s">
        <v>147</v>
      </c>
    </row>
    <row r="16" spans="1:24" ht="34.950000000000003" customHeight="1" x14ac:dyDescent="0.2">
      <c r="B16" s="27" t="s">
        <v>87</v>
      </c>
      <c r="C16" s="28"/>
      <c r="D16" s="21"/>
      <c r="E16" s="21"/>
      <c r="F16" s="217" t="s">
        <v>148</v>
      </c>
      <c r="X16" s="29" t="str">
        <f>IF(ISBLANK(C16),"",CONCATENATE("〒",C16))</f>
        <v/>
      </c>
    </row>
    <row r="17" spans="2:42" ht="105" customHeight="1" x14ac:dyDescent="0.2">
      <c r="B17" s="27" t="s">
        <v>88</v>
      </c>
      <c r="C17" s="30"/>
      <c r="D17" s="21"/>
      <c r="E17" s="21"/>
      <c r="F17" s="218" t="s">
        <v>204</v>
      </c>
    </row>
    <row r="18" spans="2:42" ht="35.1" customHeight="1" x14ac:dyDescent="0.2">
      <c r="B18" s="27" t="s">
        <v>89</v>
      </c>
      <c r="C18" s="30"/>
      <c r="D18" s="21"/>
      <c r="E18" s="21"/>
      <c r="F18" s="252" t="s">
        <v>212</v>
      </c>
    </row>
    <row r="19" spans="2:42" ht="35.1" customHeight="1" x14ac:dyDescent="0.2">
      <c r="B19" s="27" t="s">
        <v>90</v>
      </c>
      <c r="C19" s="253"/>
      <c r="D19" s="21"/>
      <c r="E19" s="21"/>
      <c r="F19" s="252" t="s">
        <v>149</v>
      </c>
    </row>
    <row r="20" spans="2:42" x14ac:dyDescent="0.2">
      <c r="B20" s="31" t="s">
        <v>166</v>
      </c>
      <c r="C20" s="21"/>
      <c r="D20" s="21"/>
      <c r="E20" s="21"/>
      <c r="F20" s="217"/>
      <c r="J20" s="247"/>
      <c r="K20" s="247"/>
      <c r="L20" s="247"/>
      <c r="M20" s="247"/>
      <c r="N20" s="247"/>
      <c r="O20" s="247"/>
      <c r="P20" s="248"/>
      <c r="Q20" s="248"/>
      <c r="R20" s="248"/>
      <c r="S20" s="248"/>
      <c r="T20" s="248"/>
      <c r="U20" s="248"/>
      <c r="V20" s="248"/>
      <c r="W20" s="29" t="str">
        <f>IF(AND(C21="令和1年(2019年)",OR(C22=J22,C22=K22,C22=L22,C22=M22)),"平",LEFT(C21,1))</f>
        <v/>
      </c>
      <c r="X20" s="29" t="str">
        <f>IF(AND(C21="令和1年(2019年)",OR(C22=J22,C22=K22,C22=L22,C22=M22)),"成",MID(C21,2,1))</f>
        <v/>
      </c>
    </row>
    <row r="21" spans="2:42" ht="91.05" customHeight="1" x14ac:dyDescent="0.2">
      <c r="B21" s="27" t="s">
        <v>91</v>
      </c>
      <c r="C21" s="32"/>
      <c r="D21" s="21"/>
      <c r="E21" s="21"/>
      <c r="F21" s="252" t="s">
        <v>217</v>
      </c>
      <c r="J21" t="str">
        <f ca="1">TEXT(DATE(YEAR(TODAY())-5,5,1),"ggge") &amp; "年(" &amp; YEAR(TODAY())-5 &amp; "年)"</f>
        <v>平成30年(2018年)</v>
      </c>
      <c r="K21" t="str">
        <f ca="1">TEXT(DATE(YEAR(TODAY())-4,5,1),"ggge") &amp; "年(" &amp; YEAR(TODAY())-4 &amp; "年)"</f>
        <v>令和1年(2019年)</v>
      </c>
      <c r="L21" t="str">
        <f ca="1">TEXT(DATE(YEAR(TODAY())-3,5,1),"ggge") &amp; "年(" &amp; YEAR(TODAY())-3 &amp; "年)"</f>
        <v>令和2年(2020年)</v>
      </c>
      <c r="M21" t="str">
        <f ca="1">TEXT(DATE(YEAR(TODAY())-2,5,1),"ggge") &amp; "年(" &amp; YEAR(TODAY())-2 &amp; "年)"</f>
        <v>令和3年(2021年)</v>
      </c>
      <c r="N21" t="str">
        <f ca="1">TEXT(DATE(YEAR(TODAY())-1,5,1),"ggge") &amp; "年(" &amp; YEAR(TODAY())-1 &amp; "年)"</f>
        <v>令和4年(2022年)</v>
      </c>
      <c r="O21" t="str">
        <f ca="1">TEXT(DATE(YEAR(TODAY())-0,5,1),"ggge") &amp; "年(" &amp; YEAR(TODAY())-0 &amp; "年)"</f>
        <v>令和5年(2023年)</v>
      </c>
      <c r="P21" t="str">
        <f ca="1">TEXT(DATE(YEAR(TODAY())+1,5,1),"ggge") &amp; "年(" &amp; YEAR(TODAY())+1 &amp; "年)"</f>
        <v>令和6年(2024年)</v>
      </c>
      <c r="V21" s="249" t="s">
        <v>92</v>
      </c>
      <c r="W21" s="250" t="str">
        <f>IF(AND(C21="令和1年(2019年)",OR(C22=J22,C22=K22,C22=L22,C22=M22)),"3",IF(LEN(C21)=11,"0",MID(C21,3,1)))</f>
        <v/>
      </c>
      <c r="X21" s="250" t="str">
        <f>IF(LEN(C21)=11,MID(C21,3,1),MID(C21,4,1))</f>
        <v/>
      </c>
    </row>
    <row r="22" spans="2:42" ht="97.95" customHeight="1" x14ac:dyDescent="0.2">
      <c r="B22" s="27" t="s">
        <v>93</v>
      </c>
      <c r="C22" s="33"/>
      <c r="D22" s="21"/>
      <c r="E22" s="21"/>
      <c r="F22" s="252" t="s">
        <v>218</v>
      </c>
      <c r="J22" s="249" t="s">
        <v>94</v>
      </c>
      <c r="K22" s="249" t="s">
        <v>95</v>
      </c>
      <c r="L22" s="249" t="s">
        <v>96</v>
      </c>
      <c r="M22" s="249" t="s">
        <v>97</v>
      </c>
      <c r="N22" s="249" t="s">
        <v>98</v>
      </c>
      <c r="O22" s="249" t="s">
        <v>99</v>
      </c>
      <c r="P22" s="249" t="s">
        <v>100</v>
      </c>
      <c r="Q22" s="249" t="s">
        <v>101</v>
      </c>
      <c r="R22" s="249" t="s">
        <v>102</v>
      </c>
      <c r="S22" s="249" t="s">
        <v>103</v>
      </c>
      <c r="T22" s="249" t="s">
        <v>104</v>
      </c>
      <c r="U22" s="249" t="s">
        <v>105</v>
      </c>
      <c r="V22" s="249"/>
      <c r="W22" s="250" t="str">
        <f>LEFT(C22,1)</f>
        <v/>
      </c>
      <c r="X22" s="250" t="str">
        <f>MID(C22,2,1)</f>
        <v/>
      </c>
    </row>
    <row r="23" spans="2:42" ht="13.5" customHeight="1" x14ac:dyDescent="0.2">
      <c r="B23" s="39" t="s">
        <v>167</v>
      </c>
      <c r="C23" s="21"/>
      <c r="F23"/>
      <c r="J23" s="247"/>
      <c r="K23" s="247"/>
      <c r="L23" s="247"/>
      <c r="M23" s="247"/>
      <c r="N23" s="247"/>
      <c r="O23" s="247"/>
      <c r="P23" s="247"/>
      <c r="Q23" s="247"/>
      <c r="R23" s="247"/>
      <c r="S23" s="247"/>
      <c r="T23" s="247"/>
      <c r="U23" s="247"/>
      <c r="V23" s="247"/>
      <c r="W23" s="29" t="str">
        <f>IF(AND(C24="令和1年(2019年)",OR(C25=J22,C25=K22,C25=L22,C25=M22)),"平",LEFT(C24,1))</f>
        <v/>
      </c>
      <c r="X23" s="29" t="str">
        <f>IF(AND(C24="令和1年(2019年)",OR(C25=J22,C25=K22,C25=L22,C25=M22)),"成",MID(C24,2,1))</f>
        <v/>
      </c>
    </row>
    <row r="24" spans="2:42" ht="55.95" customHeight="1" x14ac:dyDescent="0.2">
      <c r="B24" s="27" t="s">
        <v>168</v>
      </c>
      <c r="C24" s="32"/>
      <c r="D24" s="21"/>
      <c r="E24" s="21"/>
      <c r="F24" s="217" t="s">
        <v>207</v>
      </c>
      <c r="J24" s="249"/>
      <c r="K24" s="249"/>
      <c r="L24" s="249"/>
      <c r="M24" s="249"/>
      <c r="N24" s="249"/>
      <c r="O24" s="249"/>
      <c r="P24" s="249"/>
      <c r="Q24" s="249"/>
      <c r="R24" s="249"/>
      <c r="S24" s="248"/>
      <c r="T24" s="248"/>
      <c r="U24" s="248"/>
      <c r="V24" s="248"/>
      <c r="W24" s="250" t="str">
        <f>IF(AND(C24="令和1年(2019年)",OR(C25=J22,C25=K22,C25=L22,C25=M22)),"3",IF(LEN(C24)=11,"0",MID(C24,3,1)))</f>
        <v/>
      </c>
      <c r="X24" s="250" t="str">
        <f>IF(LEN(C24)=11,MID(C24,3,1),MID(C24,4,1))</f>
        <v/>
      </c>
    </row>
    <row r="25" spans="2:42" ht="34.950000000000003" customHeight="1" x14ac:dyDescent="0.2">
      <c r="B25" s="27" t="s">
        <v>169</v>
      </c>
      <c r="C25" s="33"/>
      <c r="D25" s="21"/>
      <c r="E25" s="21"/>
      <c r="F25" s="217" t="s">
        <v>206</v>
      </c>
      <c r="J25" s="249"/>
      <c r="K25" s="249"/>
      <c r="L25" s="249"/>
      <c r="M25" s="249"/>
      <c r="N25" s="249"/>
      <c r="O25" s="249"/>
      <c r="P25" s="249"/>
      <c r="Q25" s="249"/>
      <c r="R25" s="249"/>
      <c r="S25" s="248"/>
      <c r="T25" s="248"/>
      <c r="U25" s="248"/>
      <c r="V25" s="248"/>
      <c r="W25" s="29" t="str">
        <f>LEFT(C25,1)</f>
        <v/>
      </c>
      <c r="X25" s="29" t="str">
        <f>MID(C25,2,1)</f>
        <v/>
      </c>
    </row>
    <row r="26" spans="2:42" ht="34.950000000000003" customHeight="1" x14ac:dyDescent="0.2">
      <c r="B26" s="27" t="s">
        <v>170</v>
      </c>
      <c r="C26" s="246"/>
      <c r="D26" s="21"/>
      <c r="E26" s="21"/>
      <c r="F26" s="217" t="s">
        <v>205</v>
      </c>
      <c r="J26" s="245" t="s">
        <v>171</v>
      </c>
      <c r="K26" s="245" t="s">
        <v>172</v>
      </c>
      <c r="L26" s="245" t="s">
        <v>173</v>
      </c>
      <c r="M26" s="245" t="s">
        <v>174</v>
      </c>
      <c r="N26" s="245" t="s">
        <v>175</v>
      </c>
      <c r="O26" s="245" t="s">
        <v>176</v>
      </c>
      <c r="P26" s="245" t="s">
        <v>177</v>
      </c>
      <c r="Q26" s="245" t="s">
        <v>178</v>
      </c>
      <c r="R26" s="245" t="s">
        <v>179</v>
      </c>
      <c r="S26" t="s">
        <v>180</v>
      </c>
      <c r="T26" t="s">
        <v>181</v>
      </c>
      <c r="U26" t="s">
        <v>182</v>
      </c>
      <c r="V26" t="s">
        <v>183</v>
      </c>
      <c r="W26" t="s">
        <v>184</v>
      </c>
      <c r="X26" t="s">
        <v>185</v>
      </c>
      <c r="Y26" t="s">
        <v>186</v>
      </c>
      <c r="Z26" t="s">
        <v>187</v>
      </c>
      <c r="AA26" t="s">
        <v>188</v>
      </c>
      <c r="AB26" t="s">
        <v>189</v>
      </c>
      <c r="AC26" t="s">
        <v>190</v>
      </c>
      <c r="AD26" t="s">
        <v>191</v>
      </c>
      <c r="AE26" t="s">
        <v>192</v>
      </c>
      <c r="AF26" t="s">
        <v>193</v>
      </c>
      <c r="AG26" t="s">
        <v>194</v>
      </c>
      <c r="AH26" t="s">
        <v>195</v>
      </c>
      <c r="AI26" t="s">
        <v>196</v>
      </c>
      <c r="AJ26" t="s">
        <v>197</v>
      </c>
      <c r="AK26" t="s">
        <v>198</v>
      </c>
      <c r="AL26" t="s">
        <v>199</v>
      </c>
      <c r="AM26" t="s">
        <v>200</v>
      </c>
      <c r="AN26" t="s">
        <v>201</v>
      </c>
      <c r="AO26" s="29" t="str">
        <f>LEFT(C26,1)</f>
        <v/>
      </c>
      <c r="AP26" s="29" t="str">
        <f>MID(C26,2,1)</f>
        <v/>
      </c>
    </row>
    <row r="27" spans="2:42" x14ac:dyDescent="0.2">
      <c r="B27" s="31" t="s">
        <v>106</v>
      </c>
      <c r="C27" s="21"/>
      <c r="D27" s="21"/>
      <c r="E27" s="21"/>
      <c r="F27" s="217"/>
    </row>
    <row r="28" spans="2:42" ht="55.95" customHeight="1" x14ac:dyDescent="0.2">
      <c r="B28" s="27" t="s">
        <v>138</v>
      </c>
      <c r="C28" s="34"/>
      <c r="D28" s="21"/>
      <c r="E28" s="21"/>
      <c r="F28" s="252" t="s">
        <v>219</v>
      </c>
      <c r="O28" s="29" t="str">
        <f>IFERROR(IF(LEN($C28)=11,MID(TEXT($C28,"0"),LEN($C28)-10,2),MID(TEXT($C28,"0"),LEN($C28)-9,1)),"")</f>
        <v/>
      </c>
      <c r="P28" s="29" t="str">
        <f>IFERROR(MID(TEXT($C28,"0"),LEN($C28)-8,1),"")</f>
        <v/>
      </c>
      <c r="Q28" s="29" t="str">
        <f>IFERROR(MID(TEXT($C28,"0"),LEN($C28)-7,1),"")</f>
        <v/>
      </c>
      <c r="R28" s="29" t="str">
        <f>IFERROR(MID(TEXT($C28,"0"),LEN($C28)-6,1),"")</f>
        <v/>
      </c>
      <c r="S28" s="29" t="str">
        <f>IFERROR(MID(TEXT($C28,"0"),LEN($C28)-5,1),"")</f>
        <v/>
      </c>
      <c r="T28" s="29" t="str">
        <f>IFERROR(MID(TEXT($C28,"0"),LEN($C28)-4,1),"")</f>
        <v/>
      </c>
      <c r="U28" s="29" t="str">
        <f>IFERROR(MID(TEXT($C28,"0"),LEN($C28)-3,1),"")</f>
        <v/>
      </c>
      <c r="V28" s="29" t="str">
        <f>IFERROR(MID(TEXT($C28,"0"),LEN($C28)-2,1),"")</f>
        <v/>
      </c>
      <c r="W28" s="29" t="str">
        <f>IFERROR(MID(TEXT($C28,"0"),LEN($C28)-1,1),"")</f>
        <v/>
      </c>
      <c r="X28" s="29" t="str">
        <f>IFERROR(MID(TEXT($C28,"0"),LEN($C28)-0,1),"")</f>
        <v/>
      </c>
    </row>
    <row r="29" spans="2:42" ht="42" customHeight="1" x14ac:dyDescent="0.2">
      <c r="B29" s="27" t="s">
        <v>33</v>
      </c>
      <c r="C29" s="34"/>
      <c r="D29" s="21"/>
      <c r="E29" s="21"/>
      <c r="F29" s="252" t="s">
        <v>150</v>
      </c>
      <c r="O29" s="29" t="str">
        <f t="shared" ref="O29:O31" si="0">IFERROR(IF(LEN($C29)=11,MID(TEXT($C29,"0"),LEN($C29)-10,2),MID(TEXT($C29,"0"),LEN($C29)-9,1)),"")</f>
        <v/>
      </c>
      <c r="P29" s="29" t="str">
        <f t="shared" ref="P29:P40" si="1">IFERROR(MID(TEXT($C29,"0"),LEN($C29)-8,1),"")</f>
        <v/>
      </c>
      <c r="Q29" s="29" t="str">
        <f t="shared" ref="Q29:Q40" si="2">IFERROR(MID(TEXT($C29,"0"),LEN($C29)-7,1),"")</f>
        <v/>
      </c>
      <c r="R29" s="29" t="str">
        <f t="shared" ref="R29:R40" si="3">IFERROR(MID(TEXT($C29,"0"),LEN($C29)-6,1),"")</f>
        <v/>
      </c>
      <c r="S29" s="29" t="str">
        <f t="shared" ref="S29:S40" si="4">IFERROR(MID(TEXT($C29,"0"),LEN($C29)-5,1),"")</f>
        <v/>
      </c>
      <c r="T29" s="29" t="str">
        <f t="shared" ref="T29:T40" si="5">IFERROR(MID(TEXT($C29,"0"),LEN($C29)-4,1),"")</f>
        <v/>
      </c>
      <c r="U29" s="29" t="str">
        <f t="shared" ref="U29:U40" si="6">IFERROR(MID(TEXT($C29,"0"),LEN($C29)-3,1),"")</f>
        <v/>
      </c>
      <c r="V29" s="29" t="str">
        <f t="shared" ref="V29:V40" si="7">IFERROR(MID(TEXT($C29,"0"),LEN($C29)-2,1),"")</f>
        <v/>
      </c>
      <c r="W29" s="29" t="str">
        <f t="shared" ref="W29:W40" si="8">IFERROR(MID(TEXT($C29,"0"),LEN($C29)-1,1),"")</f>
        <v/>
      </c>
      <c r="X29" s="29" t="str">
        <f t="shared" ref="X29:X40" si="9">IFERROR(MID(TEXT($C29,"0"),LEN($C29)-0,1),"")</f>
        <v/>
      </c>
    </row>
    <row r="30" spans="2:42" ht="84" customHeight="1" x14ac:dyDescent="0.2">
      <c r="B30" s="27" t="s">
        <v>139</v>
      </c>
      <c r="C30" s="34"/>
      <c r="D30" s="21"/>
      <c r="E30" s="21"/>
      <c r="F30" s="252" t="s">
        <v>220</v>
      </c>
      <c r="O30" s="29" t="str">
        <f t="shared" si="0"/>
        <v/>
      </c>
      <c r="P30" s="29" t="str">
        <f t="shared" si="1"/>
        <v/>
      </c>
      <c r="Q30" s="29" t="str">
        <f t="shared" si="2"/>
        <v/>
      </c>
      <c r="R30" s="29" t="str">
        <f t="shared" si="3"/>
        <v/>
      </c>
      <c r="S30" s="29" t="str">
        <f t="shared" si="4"/>
        <v/>
      </c>
      <c r="T30" s="29" t="str">
        <f t="shared" si="5"/>
        <v/>
      </c>
      <c r="U30" s="29" t="str">
        <f t="shared" si="6"/>
        <v/>
      </c>
      <c r="V30" s="29" t="str">
        <f t="shared" si="7"/>
        <v/>
      </c>
      <c r="W30" s="29" t="str">
        <f t="shared" si="8"/>
        <v/>
      </c>
      <c r="X30" s="29" t="str">
        <f t="shared" si="9"/>
        <v/>
      </c>
      <c r="AC30" s="234"/>
    </row>
    <row r="31" spans="2:42" ht="34.950000000000003" customHeight="1" x14ac:dyDescent="0.2">
      <c r="B31" s="27" t="s">
        <v>31</v>
      </c>
      <c r="C31" s="35" t="str">
        <f>IF(COUNTBLANK(C28:C30)=3,"",C28-C29+C30)</f>
        <v/>
      </c>
      <c r="D31" s="21"/>
      <c r="E31" s="21"/>
      <c r="F31" s="217" t="s">
        <v>151</v>
      </c>
      <c r="O31" s="29" t="str">
        <f t="shared" si="0"/>
        <v/>
      </c>
      <c r="P31" s="29" t="str">
        <f t="shared" si="1"/>
        <v/>
      </c>
      <c r="Q31" s="29" t="str">
        <f t="shared" si="2"/>
        <v/>
      </c>
      <c r="R31" s="29" t="str">
        <f t="shared" si="3"/>
        <v/>
      </c>
      <c r="S31" s="29" t="str">
        <f t="shared" si="4"/>
        <v/>
      </c>
      <c r="T31" s="29" t="str">
        <f t="shared" si="5"/>
        <v/>
      </c>
      <c r="U31" s="29" t="str">
        <f t="shared" si="6"/>
        <v/>
      </c>
      <c r="V31" s="29" t="str">
        <f t="shared" si="7"/>
        <v/>
      </c>
      <c r="W31" s="29" t="str">
        <f t="shared" si="8"/>
        <v/>
      </c>
      <c r="X31" s="29" t="str">
        <f t="shared" si="9"/>
        <v/>
      </c>
    </row>
    <row r="32" spans="2:42" x14ac:dyDescent="0.2">
      <c r="B32" s="39" t="s">
        <v>137</v>
      </c>
      <c r="D32" s="21"/>
      <c r="E32" s="21"/>
      <c r="F32" s="217"/>
    </row>
    <row r="33" spans="2:24" ht="34.950000000000003" customHeight="1" x14ac:dyDescent="0.2">
      <c r="B33" s="27" t="s">
        <v>142</v>
      </c>
      <c r="C33" s="34"/>
      <c r="D33" s="21"/>
      <c r="E33" s="21"/>
      <c r="F33" s="217" t="s">
        <v>208</v>
      </c>
      <c r="O33" s="29" t="str">
        <f t="shared" ref="O33:O40" si="10">IFERROR(MID(TEXT($C33,"0"),LEN($C33)-9,1),"")</f>
        <v/>
      </c>
      <c r="P33" s="29" t="str">
        <f t="shared" si="1"/>
        <v/>
      </c>
      <c r="Q33" s="29" t="str">
        <f t="shared" si="2"/>
        <v/>
      </c>
      <c r="R33" s="29" t="str">
        <f t="shared" si="3"/>
        <v/>
      </c>
      <c r="S33" s="29" t="str">
        <f t="shared" si="4"/>
        <v/>
      </c>
      <c r="T33" s="29" t="str">
        <f t="shared" si="5"/>
        <v/>
      </c>
      <c r="U33" s="29" t="str">
        <f t="shared" si="6"/>
        <v/>
      </c>
      <c r="V33" s="29" t="str">
        <f t="shared" si="7"/>
        <v/>
      </c>
      <c r="W33" s="29" t="str">
        <f t="shared" si="8"/>
        <v/>
      </c>
      <c r="X33" s="29" t="str">
        <f t="shared" si="9"/>
        <v/>
      </c>
    </row>
    <row r="34" spans="2:24" ht="55.95" customHeight="1" x14ac:dyDescent="0.2">
      <c r="B34" s="27" t="s">
        <v>143</v>
      </c>
      <c r="C34" s="34"/>
      <c r="D34" s="21"/>
      <c r="E34" s="21"/>
      <c r="F34" s="252" t="s">
        <v>152</v>
      </c>
      <c r="O34" s="29" t="str">
        <f t="shared" si="10"/>
        <v/>
      </c>
      <c r="P34" s="29" t="str">
        <f t="shared" si="1"/>
        <v/>
      </c>
      <c r="Q34" s="29" t="str">
        <f t="shared" si="2"/>
        <v/>
      </c>
      <c r="R34" s="29" t="str">
        <f t="shared" si="3"/>
        <v/>
      </c>
      <c r="S34" s="29" t="str">
        <f t="shared" si="4"/>
        <v/>
      </c>
      <c r="T34" s="29" t="str">
        <f t="shared" si="5"/>
        <v/>
      </c>
      <c r="U34" s="29" t="str">
        <f t="shared" si="6"/>
        <v/>
      </c>
      <c r="V34" s="29" t="str">
        <f t="shared" si="7"/>
        <v/>
      </c>
      <c r="W34" s="29" t="str">
        <f t="shared" si="8"/>
        <v/>
      </c>
      <c r="X34" s="29" t="str">
        <f t="shared" si="9"/>
        <v/>
      </c>
    </row>
    <row r="35" spans="2:24" ht="34.950000000000003" customHeight="1" x14ac:dyDescent="0.2">
      <c r="B35" s="27" t="s">
        <v>144</v>
      </c>
      <c r="C35" s="40" t="str">
        <f>IF(COUNTBLANK(C33:C34)=2,"",C33-C34)</f>
        <v/>
      </c>
      <c r="D35" s="21"/>
      <c r="E35" s="21"/>
      <c r="F35" s="217" t="s">
        <v>153</v>
      </c>
      <c r="O35" s="29" t="str">
        <f t="shared" si="10"/>
        <v/>
      </c>
      <c r="P35" s="29" t="str">
        <f t="shared" si="1"/>
        <v/>
      </c>
      <c r="Q35" s="29" t="str">
        <f t="shared" si="2"/>
        <v/>
      </c>
      <c r="R35" s="29" t="str">
        <f t="shared" si="3"/>
        <v/>
      </c>
      <c r="S35" s="29" t="str">
        <f t="shared" si="4"/>
        <v/>
      </c>
      <c r="T35" s="29" t="str">
        <f t="shared" si="5"/>
        <v/>
      </c>
      <c r="U35" s="29" t="str">
        <f t="shared" si="6"/>
        <v/>
      </c>
      <c r="V35" s="29" t="str">
        <f t="shared" si="7"/>
        <v/>
      </c>
      <c r="W35" s="29" t="str">
        <f t="shared" si="8"/>
        <v/>
      </c>
      <c r="X35" s="29" t="str">
        <f t="shared" si="9"/>
        <v/>
      </c>
    </row>
    <row r="36" spans="2:24" x14ac:dyDescent="0.2">
      <c r="B36" s="31" t="s">
        <v>107</v>
      </c>
      <c r="C36" s="21"/>
      <c r="D36" s="21"/>
      <c r="E36" s="21"/>
      <c r="F36" s="217"/>
    </row>
    <row r="37" spans="2:24" ht="34.950000000000003" customHeight="1" x14ac:dyDescent="0.2">
      <c r="B37" s="27" t="s">
        <v>140</v>
      </c>
      <c r="C37" s="40" t="str">
        <f>IF(COUNTBLANK(C28:C29)&lt;&gt;2,C28-C29,"")</f>
        <v/>
      </c>
      <c r="D37" s="21"/>
      <c r="E37" s="21"/>
      <c r="F37" s="217" t="s">
        <v>151</v>
      </c>
      <c r="O37" s="29" t="str">
        <f t="shared" ref="O37" si="11">IFERROR(IF(LEN($C37)=11,MID(TEXT($C37,"0"),LEN($C37)-10,2),MID(TEXT($C37,"0"),LEN($C37)-9,1)),"")</f>
        <v/>
      </c>
      <c r="P37" s="29" t="str">
        <f t="shared" si="1"/>
        <v/>
      </c>
      <c r="Q37" s="29" t="str">
        <f t="shared" si="2"/>
        <v/>
      </c>
      <c r="R37" s="29" t="str">
        <f t="shared" si="3"/>
        <v/>
      </c>
      <c r="S37" s="29" t="str">
        <f t="shared" si="4"/>
        <v/>
      </c>
      <c r="T37" s="29" t="str">
        <f t="shared" si="5"/>
        <v/>
      </c>
      <c r="U37" s="29" t="str">
        <f t="shared" si="6"/>
        <v/>
      </c>
      <c r="V37" s="29" t="str">
        <f t="shared" si="7"/>
        <v/>
      </c>
      <c r="W37" s="29" t="str">
        <f t="shared" si="8"/>
        <v/>
      </c>
      <c r="X37" s="29" t="str">
        <f t="shared" si="9"/>
        <v/>
      </c>
    </row>
    <row r="38" spans="2:24" ht="34.950000000000003" customHeight="1" x14ac:dyDescent="0.2">
      <c r="B38" s="27" t="s">
        <v>10</v>
      </c>
      <c r="C38" s="227" t="str">
        <f>C35</f>
        <v/>
      </c>
      <c r="D38" s="21"/>
      <c r="E38" s="21"/>
      <c r="F38" s="217" t="s">
        <v>151</v>
      </c>
      <c r="O38" s="29" t="str">
        <f t="shared" si="10"/>
        <v/>
      </c>
      <c r="P38" s="29" t="str">
        <f t="shared" si="1"/>
        <v/>
      </c>
      <c r="Q38" s="29" t="str">
        <f t="shared" si="2"/>
        <v/>
      </c>
      <c r="R38" s="29" t="str">
        <f t="shared" si="3"/>
        <v/>
      </c>
      <c r="S38" s="29" t="str">
        <f t="shared" si="4"/>
        <v/>
      </c>
      <c r="T38" s="29" t="str">
        <f t="shared" si="5"/>
        <v/>
      </c>
      <c r="U38" s="29" t="str">
        <f t="shared" si="6"/>
        <v/>
      </c>
      <c r="V38" s="29" t="str">
        <f t="shared" si="7"/>
        <v/>
      </c>
      <c r="W38" s="29" t="str">
        <f t="shared" si="8"/>
        <v/>
      </c>
      <c r="X38" s="29" t="str">
        <f t="shared" si="9"/>
        <v/>
      </c>
    </row>
    <row r="39" spans="2:24" ht="34.950000000000003" customHeight="1" x14ac:dyDescent="0.2">
      <c r="B39" s="223" t="s">
        <v>108</v>
      </c>
      <c r="C39" s="224"/>
      <c r="D39" s="225"/>
      <c r="E39" s="225"/>
      <c r="F39" s="226" t="s">
        <v>154</v>
      </c>
      <c r="O39" s="29" t="str">
        <f t="shared" si="10"/>
        <v/>
      </c>
      <c r="P39" s="29" t="str">
        <f t="shared" si="1"/>
        <v/>
      </c>
      <c r="Q39" s="29" t="str">
        <f t="shared" si="2"/>
        <v/>
      </c>
      <c r="R39" s="29" t="str">
        <f t="shared" si="3"/>
        <v/>
      </c>
      <c r="S39" s="29" t="str">
        <f t="shared" si="4"/>
        <v/>
      </c>
      <c r="T39" s="29" t="str">
        <f t="shared" si="5"/>
        <v/>
      </c>
      <c r="U39" s="29" t="str">
        <f t="shared" si="6"/>
        <v/>
      </c>
      <c r="V39" s="29" t="str">
        <f t="shared" si="7"/>
        <v/>
      </c>
      <c r="W39" s="29" t="str">
        <f t="shared" si="8"/>
        <v/>
      </c>
      <c r="X39" s="29" t="str">
        <f t="shared" si="9"/>
        <v/>
      </c>
    </row>
    <row r="40" spans="2:24" ht="34.950000000000003" customHeight="1" x14ac:dyDescent="0.2">
      <c r="B40" s="27" t="s">
        <v>109</v>
      </c>
      <c r="C40" s="35" t="str">
        <f>IF(COUNTBLANK(C38:C39)=2,"",C38+C39)</f>
        <v/>
      </c>
      <c r="D40" s="21"/>
      <c r="E40" s="21"/>
      <c r="F40" s="217" t="s">
        <v>151</v>
      </c>
      <c r="O40" s="29" t="str">
        <f t="shared" si="10"/>
        <v/>
      </c>
      <c r="P40" s="29" t="str">
        <f t="shared" si="1"/>
        <v/>
      </c>
      <c r="Q40" s="29" t="str">
        <f t="shared" si="2"/>
        <v/>
      </c>
      <c r="R40" s="29" t="str">
        <f t="shared" si="3"/>
        <v/>
      </c>
      <c r="S40" s="29" t="str">
        <f t="shared" si="4"/>
        <v/>
      </c>
      <c r="T40" s="29" t="str">
        <f t="shared" si="5"/>
        <v/>
      </c>
      <c r="U40" s="29" t="str">
        <f t="shared" si="6"/>
        <v/>
      </c>
      <c r="V40" s="29" t="str">
        <f t="shared" si="7"/>
        <v/>
      </c>
      <c r="W40" s="29" t="str">
        <f t="shared" si="8"/>
        <v/>
      </c>
      <c r="X40" s="29" t="str">
        <f t="shared" si="9"/>
        <v/>
      </c>
    </row>
    <row r="41" spans="2:24" x14ac:dyDescent="0.2">
      <c r="B41" s="31" t="s">
        <v>110</v>
      </c>
      <c r="C41" s="21"/>
      <c r="D41" s="21"/>
      <c r="E41" s="21"/>
      <c r="F41" s="217"/>
    </row>
    <row r="42" spans="2:24" ht="105" customHeight="1" x14ac:dyDescent="0.2">
      <c r="B42" s="27" t="s">
        <v>111</v>
      </c>
      <c r="C42" s="30"/>
      <c r="D42" s="21"/>
      <c r="E42" s="21"/>
      <c r="F42" s="252"/>
    </row>
    <row r="43" spans="2:24" x14ac:dyDescent="0.2">
      <c r="B43" s="36"/>
      <c r="C43" s="37"/>
      <c r="D43" s="37"/>
      <c r="E43" s="37"/>
      <c r="F43" s="222"/>
    </row>
    <row r="45" spans="2:24" s="22" customFormat="1" ht="13.5" customHeight="1" x14ac:dyDescent="0.2">
      <c r="B45" s="38" t="s">
        <v>112</v>
      </c>
      <c r="C45" s="38"/>
      <c r="D45" s="38"/>
      <c r="E45" s="38"/>
      <c r="F45" s="38"/>
    </row>
    <row r="46" spans="2:24" x14ac:dyDescent="0.2">
      <c r="B46" t="s">
        <v>114</v>
      </c>
    </row>
    <row r="47" spans="2:24" x14ac:dyDescent="0.2">
      <c r="C47" s="268" t="s">
        <v>116</v>
      </c>
      <c r="D47" s="268"/>
      <c r="E47" s="268"/>
      <c r="F47" s="268"/>
    </row>
    <row r="49" spans="2:6" x14ac:dyDescent="0.2">
      <c r="B49" t="s">
        <v>119</v>
      </c>
    </row>
    <row r="50" spans="2:6" x14ac:dyDescent="0.2">
      <c r="C50" s="268" t="s">
        <v>121</v>
      </c>
      <c r="D50" s="268"/>
      <c r="E50" s="268"/>
      <c r="F50" s="268"/>
    </row>
    <row r="69" spans="9:26" x14ac:dyDescent="0.2">
      <c r="I69" s="22" t="s">
        <v>80</v>
      </c>
      <c r="J69" s="22"/>
      <c r="K69" s="22"/>
      <c r="L69" s="22"/>
      <c r="M69" t="s">
        <v>113</v>
      </c>
      <c r="N69" s="22"/>
      <c r="O69" s="22"/>
      <c r="P69" s="22"/>
      <c r="Q69" s="22"/>
      <c r="R69" s="22"/>
      <c r="S69" s="22"/>
      <c r="T69" s="22"/>
      <c r="U69" s="22"/>
      <c r="V69" s="22"/>
      <c r="W69" s="22"/>
      <c r="X69" s="22"/>
      <c r="Y69" s="22"/>
      <c r="Z69" s="22"/>
    </row>
    <row r="70" spans="9:26" x14ac:dyDescent="0.2">
      <c r="I70" t="str">
        <f>IF(COUNTBLANK(C13:C42)=27,"err","")</f>
        <v/>
      </c>
      <c r="K70" t="s">
        <v>115</v>
      </c>
    </row>
    <row r="71" spans="9:26" x14ac:dyDescent="0.2">
      <c r="I71" t="str">
        <f>IF(OR(ISBLANK(C13),LEN(C13)&lt;&gt;13),"err","")</f>
        <v>err</v>
      </c>
      <c r="J71" t="s">
        <v>117</v>
      </c>
    </row>
    <row r="72" spans="9:26" x14ac:dyDescent="0.2">
      <c r="I72" t="str">
        <f>IF(9-MOD(SUMPRODUCT(MID(TEXT(C13,"0000000000000"),{2,3,4,5,6,7,8,9,10,11,12,13},1)*{2,1,2,1,2,1,2,1,2,1,2,1}),9)=VALUE(MID(TEXT(C13,"0000000000000"),1,1)),"","err")</f>
        <v>err</v>
      </c>
      <c r="J72" t="s">
        <v>118</v>
      </c>
    </row>
    <row r="73" spans="9:26" x14ac:dyDescent="0.2">
      <c r="I73" t="str">
        <f>IF(ISBLANK(C15),"err","")</f>
        <v>err</v>
      </c>
      <c r="J73" t="s">
        <v>120</v>
      </c>
    </row>
    <row r="74" spans="9:26" x14ac:dyDescent="0.2">
      <c r="I74" t="str">
        <f>IF(ISBLANK(C16),"err","")</f>
        <v>err</v>
      </c>
      <c r="J74" t="s">
        <v>122</v>
      </c>
    </row>
    <row r="75" spans="9:26" x14ac:dyDescent="0.2">
      <c r="I75" t="str">
        <f>IF(ISBLANK(C17),"err","")</f>
        <v>err</v>
      </c>
      <c r="J75" t="s">
        <v>123</v>
      </c>
    </row>
    <row r="76" spans="9:26" x14ac:dyDescent="0.2">
      <c r="I76" t="str">
        <f>IF(ISBLANK(C18),"err","")</f>
        <v>err</v>
      </c>
      <c r="J76" t="s">
        <v>124</v>
      </c>
    </row>
    <row r="77" spans="9:26" x14ac:dyDescent="0.2">
      <c r="I77" t="str">
        <f>IF(ISBLANK(C19),"err","")</f>
        <v>err</v>
      </c>
      <c r="J77" t="s">
        <v>125</v>
      </c>
    </row>
    <row r="78" spans="9:26" x14ac:dyDescent="0.2">
      <c r="I78" t="str">
        <f>IF(ISBLANK(C21),"err","")</f>
        <v>err</v>
      </c>
      <c r="J78" t="s">
        <v>126</v>
      </c>
    </row>
    <row r="79" spans="9:26" x14ac:dyDescent="0.2">
      <c r="I79" t="str">
        <f>IF(ISBLANK(C22),"err","")</f>
        <v>err</v>
      </c>
      <c r="J79" t="s">
        <v>127</v>
      </c>
    </row>
    <row r="80" spans="9:26" x14ac:dyDescent="0.2">
      <c r="I80" t="str">
        <f>IF(ISBLANK(C26),"err","")</f>
        <v>err</v>
      </c>
      <c r="J80" t="s">
        <v>214</v>
      </c>
    </row>
    <row r="81" spans="6:10" x14ac:dyDescent="0.2">
      <c r="I81" t="str">
        <f>IF(ISBLANK(C28),"err","")</f>
        <v>err</v>
      </c>
      <c r="J81" t="s">
        <v>128</v>
      </c>
    </row>
    <row r="82" spans="6:10" x14ac:dyDescent="0.2">
      <c r="F82" s="251"/>
      <c r="I82" t="str">
        <f>IF(C31&gt;=100000000000,"err","")</f>
        <v>err</v>
      </c>
      <c r="J82" t="s">
        <v>210</v>
      </c>
    </row>
    <row r="83" spans="6:10" x14ac:dyDescent="0.2">
      <c r="F83" s="254"/>
      <c r="I83" t="str">
        <f>IF(OR(C37&lt;0,C38&lt;0),"err","")</f>
        <v/>
      </c>
      <c r="J83" t="s">
        <v>209</v>
      </c>
    </row>
    <row r="84" spans="6:10" x14ac:dyDescent="0.2">
      <c r="I84" t="str">
        <f>IF(ISBLANK(C33),"err","")</f>
        <v>err</v>
      </c>
      <c r="J84" t="s">
        <v>211</v>
      </c>
    </row>
  </sheetData>
  <sheetProtection password="B7B0" sheet="1" insertHyperlinks="0" selectLockedCells="1"/>
  <mergeCells count="6">
    <mergeCell ref="C50:F50"/>
    <mergeCell ref="B6:F6"/>
    <mergeCell ref="B9:F9"/>
    <mergeCell ref="C47:F47"/>
    <mergeCell ref="A1:G2"/>
    <mergeCell ref="B3:F4"/>
  </mergeCells>
  <phoneticPr fontId="1"/>
  <dataValidations count="13">
    <dataValidation type="list" allowBlank="1" showInputMessage="1" showErrorMessage="1" sqref="C22 C25">
      <formula1>$J$22:$U$22</formula1>
    </dataValidation>
    <dataValidation type="whole" operator="greaterThanOrEqual" allowBlank="1" showInputMessage="1" showErrorMessage="1" sqref="C39">
      <formula1>0</formula1>
    </dataValidation>
    <dataValidation operator="greaterThanOrEqual" allowBlank="1" showInputMessage="1" showErrorMessage="1" sqref="C38"/>
    <dataValidation type="list" allowBlank="1" showInputMessage="1" showErrorMessage="1" sqref="C26">
      <formula1>$J$26:$AN$26</formula1>
    </dataValidation>
    <dataValidation type="textLength" errorStyle="warning" operator="lessThanOrEqual" allowBlank="1" showInputMessage="1" showErrorMessage="1" error="文字数が多いため納入申告書に表示しきれない可能性があります。" sqref="C18:C19">
      <formula1>20</formula1>
    </dataValidation>
    <dataValidation type="textLength" errorStyle="warning" operator="lessThanOrEqual" allowBlank="1" showInputMessage="1" showErrorMessage="1" error="文字数が多いため納入申告書に表示しきれない可能性があります。" sqref="C17">
      <formula1>92</formula1>
    </dataValidation>
    <dataValidation type="textLength" operator="lessThanOrEqual" allowBlank="1" showInputMessage="1" showErrorMessage="1" sqref="C16">
      <formula1>8</formula1>
    </dataValidation>
    <dataValidation type="textLength" errorStyle="warning" operator="lessThanOrEqual" allowBlank="1" showInputMessage="1" showErrorMessage="1" error="文字数が多いため納入申告書に表示しきれない可能性があります。" sqref="C15">
      <formula1>56</formula1>
    </dataValidation>
    <dataValidation type="list" allowBlank="1" showInputMessage="1" showErrorMessage="1" sqref="C21 C24">
      <formula1>$J$21:$P$21</formula1>
    </dataValidation>
    <dataValidation type="whole" allowBlank="1" showInputMessage="1" showErrorMessage="1" error="入力可能な金額は11桁（１千億円未満）までの正の整数です。" sqref="C28:C30">
      <formula1>0</formula1>
      <formula2>99999999999</formula2>
    </dataValidation>
    <dataValidation type="whole" allowBlank="1" showInputMessage="1" showErrorMessage="1" error="入力可能な金額は10桁（１百億円未満）までの正の整数です。" sqref="C33:C34">
      <formula1>0</formula1>
      <formula2>9999999999</formula2>
    </dataValidation>
    <dataValidation type="textLength" errorStyle="warning" operator="lessThanOrEqual" allowBlank="1" showInputMessage="1" showErrorMessage="1" error="文字数が多いため納入申告書に表示しきれない可能性があります。" sqref="C42">
      <formula1>255</formula1>
    </dataValidation>
    <dataValidation type="textLength" allowBlank="1" showInputMessage="1" showErrorMessage="1" error="法人番号は、13桁で入力してください。" sqref="C13:C14">
      <formula1>13</formula1>
      <formula2>13</formula2>
    </dataValidation>
  </dataValidations>
  <hyperlinks>
    <hyperlink ref="C47:F47" r:id="rId1" display="＜東京都会計管理局　東京都公金を納付できる金融機関一覧＞"/>
    <hyperlink ref="C50:F50" r:id="rId2" display="＜東京都主税局　都民税配当割・株式等譲渡所得割＞"/>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3:BP107"/>
  <sheetViews>
    <sheetView showGridLines="0" zoomScaleNormal="100" workbookViewId="0">
      <selection activeCell="AB3" sqref="AB3"/>
    </sheetView>
  </sheetViews>
  <sheetFormatPr defaultRowHeight="13.2" x14ac:dyDescent="0.2"/>
  <cols>
    <col min="1" max="256" width="1.44140625" customWidth="1"/>
  </cols>
  <sheetData>
    <row r="3" spans="1:68" ht="16.2" x14ac:dyDescent="0.2">
      <c r="A3" s="243" t="s">
        <v>164</v>
      </c>
    </row>
    <row r="4" spans="1:68" x14ac:dyDescent="0.2">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row>
    <row r="28" spans="1:68" ht="9" customHeight="1" x14ac:dyDescent="0.2"/>
    <row r="29" spans="1:68" x14ac:dyDescent="0.2">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row>
    <row r="30" spans="1:68" x14ac:dyDescent="0.2">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row>
    <row r="52" spans="1:68" ht="9" customHeight="1" x14ac:dyDescent="0.2"/>
    <row r="53" spans="1:68"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row>
    <row r="54" spans="1:68" ht="22.5" customHeight="1" x14ac:dyDescent="0.2">
      <c r="A54" s="244" t="s">
        <v>165</v>
      </c>
    </row>
    <row r="56" spans="1:68" ht="17.25" customHeight="1"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row>
    <row r="57" spans="1:68"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row>
    <row r="81" spans="1:68" ht="9" customHeight="1" x14ac:dyDescent="0.2"/>
    <row r="82" spans="1:68"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row>
    <row r="105" spans="1:68" ht="9" customHeight="1"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row>
    <row r="107" spans="1:68" ht="22.5" customHeight="1" x14ac:dyDescent="0.2">
      <c r="A107" s="244" t="s">
        <v>165</v>
      </c>
    </row>
  </sheetData>
  <sheetProtection password="B7B0" sheet="1" objects="1" scenarios="1" selectLockedCells="1" selectUnlockedCells="1"/>
  <phoneticPr fontId="1"/>
  <printOptions horizontalCentered="1"/>
  <pageMargins left="0.11811023622047245" right="0.11811023622047245" top="0.74803149606299213" bottom="0.74803149606299213" header="0.31496062992125984" footer="0.31496062992125984"/>
  <pageSetup paperSize="9" orientation="portrait" r:id="rId1"/>
  <headerFooter>
    <oddHeader>&amp;L源泉徴収選択口座内配当等に係る道府県民税配当割納入申告書&amp;R&amp;D</oddHeader>
    <oddFooter>&amp;P / &amp;N ページ</oddFooter>
  </headerFooter>
  <rowBreaks count="1" manualBreakCount="1">
    <brk id="55"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CW66"/>
  <sheetViews>
    <sheetView showGridLines="0" zoomScale="90" zoomScaleNormal="90" workbookViewId="0">
      <selection activeCell="AH52" sqref="AH52"/>
    </sheetView>
  </sheetViews>
  <sheetFormatPr defaultColWidth="1.88671875" defaultRowHeight="9" customHeight="1" x14ac:dyDescent="0.2"/>
  <cols>
    <col min="1" max="1" width="1.88671875" style="1" customWidth="1"/>
    <col min="2" max="3" width="2.109375" style="1" customWidth="1"/>
    <col min="4" max="9" width="1.21875" style="1" customWidth="1"/>
    <col min="10" max="10" width="1.6640625" style="1" customWidth="1"/>
    <col min="11" max="11" width="1.21875" style="1" customWidth="1"/>
    <col min="12" max="13" width="1.33203125" style="1" customWidth="1"/>
    <col min="14" max="29" width="1.21875" style="1" customWidth="1"/>
    <col min="30" max="33" width="1.33203125" style="1" customWidth="1"/>
    <col min="34" max="49" width="1.21875" style="1" customWidth="1"/>
    <col min="50" max="51" width="1.33203125" style="1" customWidth="1"/>
    <col min="52" max="52" width="1" style="1" customWidth="1"/>
    <col min="53" max="62" width="2" style="1" customWidth="1"/>
    <col min="63" max="64" width="2.109375" style="1" customWidth="1"/>
    <col min="65" max="16384" width="1.88671875" style="1"/>
  </cols>
  <sheetData>
    <row r="1" spans="2:101" ht="9" customHeight="1" x14ac:dyDescent="0.2">
      <c r="B1" s="10"/>
      <c r="C1" s="10"/>
      <c r="D1" s="10"/>
      <c r="E1" s="10"/>
      <c r="F1" s="10"/>
      <c r="G1" s="10"/>
      <c r="H1" s="10"/>
      <c r="I1" s="10"/>
      <c r="J1" s="10"/>
      <c r="K1" s="10"/>
      <c r="L1" s="10"/>
      <c r="M1" s="10"/>
      <c r="N1" s="10"/>
      <c r="O1" s="10"/>
      <c r="P1" s="10"/>
      <c r="Q1" s="10"/>
      <c r="R1" s="10"/>
      <c r="S1" s="10"/>
      <c r="T1" s="10"/>
      <c r="U1" s="10"/>
      <c r="V1" s="10"/>
      <c r="W1" s="10"/>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BA1" s="2"/>
      <c r="BB1" s="2"/>
      <c r="BC1" s="2"/>
      <c r="BD1" s="2"/>
      <c r="BE1" s="2"/>
      <c r="BF1" s="2"/>
      <c r="BG1" s="2"/>
      <c r="BH1" s="2"/>
      <c r="BI1" s="2"/>
      <c r="BJ1" s="2"/>
      <c r="BK1" s="2"/>
      <c r="BL1" s="2"/>
      <c r="BM1" s="3"/>
      <c r="BN1" s="3"/>
      <c r="BO1" s="2"/>
      <c r="BP1" s="2"/>
      <c r="BQ1" s="2"/>
      <c r="BR1" s="2"/>
      <c r="BS1" s="2"/>
      <c r="BT1" s="2"/>
      <c r="BU1" s="2"/>
      <c r="BV1" s="2"/>
      <c r="BW1" s="2"/>
      <c r="BX1" s="3"/>
      <c r="BY1" s="3"/>
      <c r="BZ1" s="3"/>
      <c r="CA1" s="3"/>
      <c r="CB1" s="3"/>
      <c r="CC1" s="3"/>
      <c r="CD1" s="3"/>
      <c r="CE1" s="3"/>
      <c r="CF1" s="3"/>
      <c r="CG1" s="3"/>
      <c r="CH1" s="3"/>
      <c r="CI1" s="3"/>
      <c r="CJ1" s="3"/>
      <c r="CK1" s="3"/>
      <c r="CL1" s="3"/>
    </row>
    <row r="2" spans="2:101" ht="9" customHeight="1" x14ac:dyDescent="0.2">
      <c r="B2" s="10"/>
      <c r="C2" s="10"/>
      <c r="D2" s="10"/>
      <c r="E2" s="10"/>
      <c r="F2" s="10"/>
      <c r="G2" s="10"/>
      <c r="H2" s="10"/>
      <c r="I2" s="10"/>
      <c r="J2" s="10"/>
      <c r="K2" s="10"/>
      <c r="L2" s="10"/>
      <c r="M2" s="10"/>
      <c r="N2" s="10"/>
      <c r="O2" s="10"/>
      <c r="P2" s="10"/>
      <c r="Q2" s="10"/>
      <c r="R2" s="10"/>
      <c r="S2" s="10"/>
      <c r="T2" s="10"/>
      <c r="U2" s="10"/>
      <c r="V2" s="10"/>
      <c r="W2" s="10"/>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BA2" s="2"/>
      <c r="BB2" s="2"/>
      <c r="BC2" s="2"/>
      <c r="BD2" s="2"/>
      <c r="BE2" s="2"/>
      <c r="BF2" s="2"/>
      <c r="BG2" s="2"/>
      <c r="BH2" s="2"/>
      <c r="BI2" s="2"/>
      <c r="BJ2" s="2"/>
      <c r="BK2" s="2"/>
      <c r="BL2" s="2"/>
      <c r="BM2" s="3"/>
      <c r="BN2" s="3"/>
      <c r="BO2" s="2"/>
      <c r="BP2" s="2"/>
      <c r="BQ2" s="2"/>
      <c r="BR2" s="2"/>
      <c r="BS2" s="2"/>
      <c r="BT2" s="2"/>
      <c r="BU2" s="2"/>
      <c r="BV2" s="2"/>
      <c r="BW2" s="2"/>
      <c r="BX2" s="3"/>
      <c r="BY2" s="3"/>
      <c r="BZ2" s="3"/>
      <c r="CA2" s="3"/>
      <c r="CB2" s="3"/>
      <c r="CC2" s="3"/>
      <c r="CD2" s="3"/>
      <c r="CE2" s="3"/>
      <c r="CF2" s="3"/>
      <c r="CG2" s="3"/>
      <c r="CH2" s="3"/>
      <c r="CI2" s="3"/>
      <c r="CJ2" s="3"/>
      <c r="CK2" s="3"/>
      <c r="CL2" s="3"/>
    </row>
    <row r="3" spans="2:101" ht="9" customHeight="1" x14ac:dyDescent="0.2">
      <c r="B3" s="10"/>
      <c r="C3" s="10"/>
      <c r="D3" s="10"/>
      <c r="E3" s="10"/>
      <c r="F3" s="10"/>
      <c r="G3" s="10"/>
      <c r="H3" s="10"/>
      <c r="I3" s="10"/>
      <c r="J3" s="10"/>
      <c r="K3" s="10"/>
      <c r="L3" s="10"/>
      <c r="M3" s="10"/>
      <c r="N3" s="10"/>
      <c r="O3" s="10"/>
      <c r="P3" s="10"/>
      <c r="Q3" s="10"/>
      <c r="R3" s="10"/>
      <c r="S3" s="10"/>
      <c r="T3" s="10"/>
      <c r="U3" s="10"/>
      <c r="V3" s="10"/>
      <c r="W3" s="10"/>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BA3" s="2"/>
      <c r="BB3" s="279"/>
      <c r="BC3" s="278"/>
      <c r="BD3" s="278"/>
      <c r="BE3" s="278"/>
      <c r="BF3" s="278"/>
      <c r="BG3" s="278"/>
      <c r="BH3" s="278"/>
      <c r="BI3" s="278"/>
      <c r="BJ3" s="278"/>
      <c r="BK3" s="278"/>
      <c r="BL3" s="278"/>
      <c r="BM3" s="278"/>
      <c r="BN3" s="278"/>
      <c r="BO3" s="278"/>
      <c r="BP3" s="278"/>
      <c r="BQ3" s="278"/>
      <c r="BR3" s="278"/>
      <c r="BS3" s="278"/>
      <c r="BT3" s="278"/>
      <c r="BU3" s="278"/>
      <c r="BV3" s="278"/>
      <c r="BW3" s="278"/>
      <c r="BX3" s="278"/>
      <c r="BY3" s="278"/>
      <c r="BZ3" s="278"/>
      <c r="CA3" s="278"/>
      <c r="CB3" s="278"/>
      <c r="CC3" s="278"/>
      <c r="CD3" s="278"/>
      <c r="CE3" s="278"/>
      <c r="CF3" s="278"/>
      <c r="CG3" s="278"/>
      <c r="CH3" s="278"/>
      <c r="CI3" s="3"/>
      <c r="CJ3" s="3"/>
      <c r="CK3" s="3"/>
      <c r="CL3" s="3"/>
    </row>
    <row r="4" spans="2:101" ht="9" customHeight="1" x14ac:dyDescent="0.2">
      <c r="B4" s="281" t="s">
        <v>29</v>
      </c>
      <c r="C4" s="281"/>
      <c r="D4" s="281"/>
      <c r="E4" s="281"/>
      <c r="F4" s="281"/>
      <c r="G4" s="281"/>
      <c r="H4" s="281"/>
      <c r="I4" s="281"/>
      <c r="J4" s="281"/>
      <c r="K4" s="281"/>
      <c r="L4" s="281"/>
      <c r="M4" s="281"/>
      <c r="N4" s="281"/>
      <c r="O4" s="281"/>
      <c r="P4" s="281"/>
      <c r="Q4" s="281"/>
      <c r="R4" s="281"/>
      <c r="S4" s="281"/>
      <c r="T4" s="281"/>
      <c r="U4" s="10"/>
      <c r="V4" s="10"/>
      <c r="W4" s="10"/>
      <c r="X4" s="8"/>
      <c r="Y4" s="8"/>
      <c r="Z4" s="8"/>
      <c r="AA4" s="8"/>
      <c r="AB4" s="8"/>
      <c r="AC4" s="8"/>
      <c r="AD4" s="8"/>
      <c r="AE4" s="8"/>
      <c r="AF4" s="8"/>
      <c r="AG4" s="8"/>
      <c r="AH4" s="8"/>
      <c r="AI4" s="8"/>
      <c r="AJ4" s="8"/>
      <c r="AK4" s="8"/>
      <c r="AL4" s="8"/>
      <c r="AM4" s="8"/>
      <c r="AN4" s="8"/>
      <c r="AO4" s="8"/>
      <c r="AP4" s="8"/>
      <c r="AQ4" s="8"/>
      <c r="AR4" s="8"/>
      <c r="AS4" s="8"/>
      <c r="AT4" s="8"/>
      <c r="AU4" s="8"/>
      <c r="AV4" s="8"/>
      <c r="AW4" s="8"/>
      <c r="AX4" s="8"/>
      <c r="AY4" s="12"/>
      <c r="AZ4" s="3"/>
      <c r="BA4" s="2"/>
      <c r="BB4" s="278"/>
      <c r="BC4" s="278"/>
      <c r="BD4" s="278"/>
      <c r="BE4" s="278"/>
      <c r="BF4" s="278"/>
      <c r="BG4" s="278"/>
      <c r="BH4" s="278"/>
      <c r="BI4" s="278"/>
      <c r="BJ4" s="278"/>
      <c r="BK4" s="278"/>
      <c r="BL4" s="278"/>
      <c r="BM4" s="278"/>
      <c r="BN4" s="278"/>
      <c r="BO4" s="278"/>
      <c r="BP4" s="278"/>
      <c r="BQ4" s="278"/>
      <c r="BR4" s="278"/>
      <c r="BS4" s="278"/>
      <c r="BT4" s="278"/>
      <c r="BU4" s="278"/>
      <c r="BV4" s="278"/>
      <c r="BW4" s="278"/>
      <c r="BX4" s="278"/>
      <c r="BY4" s="278"/>
      <c r="BZ4" s="278"/>
      <c r="CA4" s="278"/>
      <c r="CB4" s="278"/>
      <c r="CC4" s="278"/>
      <c r="CD4" s="278"/>
      <c r="CE4" s="278"/>
      <c r="CF4" s="278"/>
      <c r="CG4" s="278"/>
      <c r="CH4" s="278"/>
      <c r="CI4" s="18"/>
      <c r="CJ4" s="18"/>
      <c r="CK4" s="18"/>
      <c r="CL4" s="18"/>
      <c r="CM4" s="18"/>
      <c r="CN4" s="18"/>
      <c r="CO4" s="18"/>
      <c r="CP4" s="18"/>
      <c r="CQ4" s="18"/>
      <c r="CR4" s="18"/>
      <c r="CS4" s="18"/>
      <c r="CT4" s="18"/>
      <c r="CU4" s="18"/>
      <c r="CV4" s="18"/>
      <c r="CW4" s="18"/>
    </row>
    <row r="5" spans="2:101" ht="9" customHeight="1" x14ac:dyDescent="0.2">
      <c r="B5" s="281"/>
      <c r="C5" s="281"/>
      <c r="D5" s="281"/>
      <c r="E5" s="281"/>
      <c r="F5" s="281"/>
      <c r="G5" s="281"/>
      <c r="H5" s="281"/>
      <c r="I5" s="281"/>
      <c r="J5" s="281"/>
      <c r="K5" s="281"/>
      <c r="L5" s="281"/>
      <c r="M5" s="281"/>
      <c r="N5" s="281"/>
      <c r="O5" s="281"/>
      <c r="P5" s="281"/>
      <c r="Q5" s="281"/>
      <c r="R5" s="281"/>
      <c r="S5" s="281"/>
      <c r="T5" s="281"/>
      <c r="U5" s="10"/>
      <c r="V5" s="10"/>
      <c r="W5" s="10"/>
      <c r="X5" s="8"/>
      <c r="Y5" s="8"/>
      <c r="Z5" s="8"/>
      <c r="AA5" s="8"/>
      <c r="AB5" s="8"/>
      <c r="AC5" s="8"/>
      <c r="AD5" s="8"/>
      <c r="AE5" s="8"/>
      <c r="AF5" s="8"/>
      <c r="AG5" s="8"/>
      <c r="AH5" s="8"/>
      <c r="AI5" s="8"/>
      <c r="AJ5" s="8"/>
      <c r="AK5" s="8"/>
      <c r="AL5" s="8"/>
      <c r="AM5" s="8"/>
      <c r="AN5" s="8"/>
      <c r="AO5" s="8"/>
      <c r="AP5" s="8"/>
      <c r="AQ5" s="8"/>
      <c r="AR5" s="8"/>
      <c r="AS5" s="8"/>
      <c r="AT5" s="8"/>
      <c r="AU5" s="8"/>
      <c r="AV5" s="8"/>
      <c r="AW5" s="8"/>
      <c r="AX5" s="8"/>
      <c r="AY5" s="2"/>
      <c r="AZ5" s="3"/>
      <c r="BA5" s="2"/>
      <c r="CJ5" s="18"/>
      <c r="CK5" s="18"/>
      <c r="CL5" s="18"/>
      <c r="CM5" s="18"/>
      <c r="CN5" s="18"/>
      <c r="CO5" s="18"/>
      <c r="CP5" s="18"/>
      <c r="CQ5" s="18"/>
      <c r="CR5" s="18"/>
      <c r="CS5" s="18"/>
      <c r="CT5" s="18"/>
      <c r="CU5" s="18"/>
      <c r="CV5" s="18"/>
      <c r="CW5" s="18"/>
    </row>
    <row r="6" spans="2:101" ht="9" customHeight="1" x14ac:dyDescent="0.2">
      <c r="B6" s="10"/>
      <c r="C6" s="278" t="s">
        <v>229</v>
      </c>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8"/>
      <c r="AO6" s="278"/>
      <c r="AP6" s="278"/>
      <c r="AQ6" s="278"/>
      <c r="AR6" s="278"/>
      <c r="AS6" s="278"/>
      <c r="AT6" s="278"/>
      <c r="AU6" s="278"/>
      <c r="AV6" s="278"/>
      <c r="AW6" s="278"/>
      <c r="AX6" s="278"/>
      <c r="AY6" s="2"/>
      <c r="AZ6" s="3"/>
      <c r="BA6" s="2"/>
      <c r="BB6" s="279" t="s">
        <v>235</v>
      </c>
      <c r="BC6" s="279"/>
      <c r="BD6" s="279"/>
      <c r="BE6" s="279"/>
      <c r="BF6" s="279"/>
      <c r="BG6" s="279"/>
      <c r="BH6" s="279"/>
      <c r="BI6" s="279"/>
      <c r="BJ6" s="279"/>
      <c r="BK6" s="279"/>
      <c r="BL6" s="279"/>
      <c r="BM6" s="279"/>
      <c r="BN6" s="279"/>
      <c r="BO6" s="279"/>
      <c r="BP6" s="279"/>
      <c r="BQ6" s="279"/>
      <c r="BR6" s="279"/>
      <c r="BS6" s="279"/>
      <c r="BT6" s="279"/>
      <c r="BU6" s="279"/>
      <c r="BV6" s="279"/>
      <c r="BW6" s="279"/>
      <c r="BX6" s="279"/>
      <c r="BY6" s="279"/>
      <c r="BZ6" s="279"/>
      <c r="CA6" s="279"/>
      <c r="CB6" s="279"/>
      <c r="CC6" s="279"/>
      <c r="CD6" s="279"/>
      <c r="CE6" s="279"/>
      <c r="CF6" s="279"/>
      <c r="CG6" s="279"/>
      <c r="CH6" s="279"/>
      <c r="CJ6" s="3"/>
      <c r="CK6" s="3"/>
      <c r="CL6" s="3"/>
    </row>
    <row r="7" spans="2:101" ht="9" customHeight="1" x14ac:dyDescent="0.2">
      <c r="C7" s="278"/>
      <c r="D7" s="278"/>
      <c r="E7" s="278"/>
      <c r="F7" s="278"/>
      <c r="G7" s="278"/>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278"/>
      <c r="AO7" s="278"/>
      <c r="AP7" s="278"/>
      <c r="AQ7" s="278"/>
      <c r="AR7" s="278"/>
      <c r="AS7" s="278"/>
      <c r="AT7" s="278"/>
      <c r="AU7" s="278"/>
      <c r="AV7" s="278"/>
      <c r="AW7" s="278"/>
      <c r="AX7" s="278"/>
      <c r="AY7" s="2"/>
      <c r="AZ7" s="3"/>
      <c r="BA7" s="2"/>
      <c r="BB7" s="279"/>
      <c r="BC7" s="279"/>
      <c r="BD7" s="279"/>
      <c r="BE7" s="279"/>
      <c r="BF7" s="279"/>
      <c r="BG7" s="279"/>
      <c r="BH7" s="279"/>
      <c r="BI7" s="279"/>
      <c r="BJ7" s="279"/>
      <c r="BK7" s="279"/>
      <c r="BL7" s="279"/>
      <c r="BM7" s="279"/>
      <c r="BN7" s="279"/>
      <c r="BO7" s="279"/>
      <c r="BP7" s="279"/>
      <c r="BQ7" s="279"/>
      <c r="BR7" s="279"/>
      <c r="BS7" s="279"/>
      <c r="BT7" s="279"/>
      <c r="BU7" s="279"/>
      <c r="BV7" s="279"/>
      <c r="BW7" s="279"/>
      <c r="BX7" s="279"/>
      <c r="BY7" s="279"/>
      <c r="BZ7" s="279"/>
      <c r="CA7" s="279"/>
      <c r="CB7" s="279"/>
      <c r="CC7" s="279"/>
      <c r="CD7" s="279"/>
      <c r="CE7" s="279"/>
      <c r="CF7" s="279"/>
      <c r="CG7" s="279"/>
      <c r="CH7" s="279"/>
      <c r="CJ7" s="3"/>
      <c r="CK7" s="3"/>
      <c r="CL7" s="3"/>
    </row>
    <row r="8" spans="2:101" ht="9" customHeight="1" x14ac:dyDescent="0.2">
      <c r="C8" s="278" t="s">
        <v>74</v>
      </c>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8"/>
      <c r="AP8" s="278"/>
      <c r="AQ8" s="278"/>
      <c r="AR8" s="278"/>
      <c r="AS8" s="278"/>
      <c r="AT8" s="278"/>
      <c r="AU8" s="278"/>
      <c r="AV8" s="278"/>
      <c r="AW8" s="278"/>
      <c r="AX8" s="278"/>
      <c r="AY8" s="7"/>
      <c r="AZ8" s="3"/>
      <c r="BA8" s="2"/>
      <c r="BB8" s="278" t="s">
        <v>160</v>
      </c>
      <c r="BC8" s="278"/>
      <c r="BD8" s="278"/>
      <c r="BE8" s="278"/>
      <c r="BF8" s="278"/>
      <c r="BG8" s="2"/>
      <c r="CJ8" s="3"/>
      <c r="CK8" s="3"/>
      <c r="CL8" s="3"/>
    </row>
    <row r="9" spans="2:101" ht="9" customHeight="1" x14ac:dyDescent="0.2">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8"/>
      <c r="AT9" s="278"/>
      <c r="AU9" s="278"/>
      <c r="AV9" s="278"/>
      <c r="AW9" s="278"/>
      <c r="AX9" s="278"/>
      <c r="AY9" s="7"/>
      <c r="AZ9" s="3"/>
      <c r="BA9" s="2"/>
      <c r="BB9" s="278"/>
      <c r="BC9" s="278"/>
      <c r="BD9" s="278"/>
      <c r="BE9" s="278"/>
      <c r="BF9" s="278"/>
      <c r="BG9" s="2"/>
      <c r="CJ9" s="3"/>
      <c r="CK9" s="3"/>
      <c r="CL9" s="3"/>
    </row>
    <row r="10" spans="2:101" ht="9" customHeight="1" x14ac:dyDescent="0.2">
      <c r="C10" s="278" t="s">
        <v>161</v>
      </c>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278"/>
      <c r="AX10" s="278"/>
      <c r="AY10" s="6"/>
      <c r="AZ10" s="3"/>
      <c r="BA10" s="2"/>
      <c r="BB10" s="278" t="s">
        <v>236</v>
      </c>
      <c r="BC10" s="278"/>
      <c r="BD10" s="278"/>
      <c r="BE10" s="278"/>
      <c r="BF10" s="278"/>
      <c r="BG10" s="278"/>
      <c r="BH10" s="278"/>
      <c r="BI10" s="278"/>
      <c r="BJ10" s="278"/>
      <c r="BK10" s="278"/>
      <c r="BL10" s="278"/>
      <c r="BM10" s="278"/>
      <c r="BN10" s="278"/>
      <c r="BO10" s="278"/>
      <c r="BP10" s="278"/>
      <c r="BQ10" s="278"/>
      <c r="BR10" s="278"/>
      <c r="BS10" s="278"/>
      <c r="BT10" s="278"/>
      <c r="BU10" s="278"/>
      <c r="BV10" s="278"/>
      <c r="BW10" s="278"/>
      <c r="BX10" s="278"/>
      <c r="BY10" s="278"/>
      <c r="BZ10" s="278"/>
      <c r="CA10" s="278"/>
      <c r="CB10" s="278"/>
      <c r="CC10" s="278"/>
      <c r="CD10" s="278"/>
      <c r="CE10" s="278"/>
      <c r="CF10" s="278"/>
      <c r="CG10" s="278"/>
      <c r="CH10" s="278"/>
      <c r="CJ10" s="3"/>
      <c r="CK10" s="3"/>
      <c r="CL10" s="3"/>
    </row>
    <row r="11" spans="2:101" ht="9" customHeight="1" x14ac:dyDescent="0.2">
      <c r="C11" s="27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8"/>
      <c r="AQ11" s="278"/>
      <c r="AR11" s="278"/>
      <c r="AS11" s="278"/>
      <c r="AT11" s="278"/>
      <c r="AU11" s="278"/>
      <c r="AV11" s="278"/>
      <c r="AW11" s="278"/>
      <c r="AX11" s="278"/>
      <c r="AY11" s="5"/>
      <c r="AZ11" s="3"/>
      <c r="BA11" s="3"/>
      <c r="BB11" s="278"/>
      <c r="BC11" s="278"/>
      <c r="BD11" s="278"/>
      <c r="BE11" s="278"/>
      <c r="BF11" s="278"/>
      <c r="BG11" s="278"/>
      <c r="BH11" s="278"/>
      <c r="BI11" s="278"/>
      <c r="BJ11" s="278"/>
      <c r="BK11" s="278"/>
      <c r="BL11" s="278"/>
      <c r="BM11" s="278"/>
      <c r="BN11" s="278"/>
      <c r="BO11" s="278"/>
      <c r="BP11" s="278"/>
      <c r="BQ11" s="278"/>
      <c r="BR11" s="278"/>
      <c r="BS11" s="278"/>
      <c r="BT11" s="278"/>
      <c r="BU11" s="278"/>
      <c r="BV11" s="278"/>
      <c r="BW11" s="278"/>
      <c r="BX11" s="278"/>
      <c r="BY11" s="278"/>
      <c r="BZ11" s="278"/>
      <c r="CA11" s="278"/>
      <c r="CB11" s="278"/>
      <c r="CC11" s="278"/>
      <c r="CD11" s="278"/>
      <c r="CE11" s="278"/>
      <c r="CF11" s="278"/>
      <c r="CG11" s="278"/>
      <c r="CH11" s="278"/>
      <c r="CJ11" s="11"/>
      <c r="CK11" s="3"/>
      <c r="CL11" s="3"/>
    </row>
    <row r="12" spans="2:101" ht="9" customHeight="1" x14ac:dyDescent="0.2">
      <c r="C12" s="278" t="s">
        <v>228</v>
      </c>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8"/>
      <c r="AQ12" s="278"/>
      <c r="AR12" s="278"/>
      <c r="AS12" s="278"/>
      <c r="AT12" s="278"/>
      <c r="AU12" s="278"/>
      <c r="AV12" s="278"/>
      <c r="AW12" s="278"/>
      <c r="AX12" s="278"/>
      <c r="AY12" s="5"/>
      <c r="AZ12" s="3"/>
      <c r="BA12" s="3"/>
      <c r="BB12" s="280" t="s">
        <v>241</v>
      </c>
      <c r="BC12" s="280"/>
      <c r="BD12" s="280"/>
      <c r="BE12" s="280"/>
      <c r="BF12" s="280"/>
      <c r="BG12" s="280"/>
      <c r="BH12" s="280"/>
      <c r="BI12" s="280"/>
      <c r="BJ12" s="280"/>
      <c r="BK12" s="280"/>
      <c r="BL12" s="280"/>
      <c r="BM12" s="280"/>
      <c r="BN12" s="280"/>
      <c r="BO12" s="280"/>
      <c r="BP12" s="280"/>
      <c r="BQ12" s="280"/>
      <c r="BR12" s="280"/>
      <c r="BS12" s="280"/>
      <c r="BT12" s="280"/>
      <c r="BU12" s="280"/>
      <c r="BV12" s="280"/>
      <c r="BW12" s="280"/>
      <c r="BX12" s="280"/>
      <c r="BY12" s="280"/>
      <c r="BZ12" s="280"/>
      <c r="CA12" s="280"/>
      <c r="CB12" s="280"/>
      <c r="CC12" s="280"/>
      <c r="CD12" s="280"/>
      <c r="CE12" s="280"/>
      <c r="CF12" s="280"/>
      <c r="CG12" s="839"/>
      <c r="CH12" s="839"/>
      <c r="CJ12" s="11"/>
      <c r="CK12" s="3"/>
      <c r="CL12" s="3"/>
    </row>
    <row r="13" spans="2:101" ht="9" customHeight="1" x14ac:dyDescent="0.2">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8"/>
      <c r="AQ13" s="278"/>
      <c r="AR13" s="278"/>
      <c r="AS13" s="278"/>
      <c r="AT13" s="278"/>
      <c r="AU13" s="278"/>
      <c r="AV13" s="278"/>
      <c r="AW13" s="278"/>
      <c r="AX13" s="278"/>
      <c r="AY13" s="5"/>
      <c r="AZ13" s="3"/>
      <c r="BA13" s="3"/>
      <c r="BB13" s="280"/>
      <c r="BC13" s="280"/>
      <c r="BD13" s="280"/>
      <c r="BE13" s="280"/>
      <c r="BF13" s="280"/>
      <c r="BG13" s="280"/>
      <c r="BH13" s="280"/>
      <c r="BI13" s="280"/>
      <c r="BJ13" s="280"/>
      <c r="BK13" s="280"/>
      <c r="BL13" s="280"/>
      <c r="BM13" s="280"/>
      <c r="BN13" s="280"/>
      <c r="BO13" s="280"/>
      <c r="BP13" s="280"/>
      <c r="BQ13" s="280"/>
      <c r="BR13" s="280"/>
      <c r="BS13" s="280"/>
      <c r="BT13" s="280"/>
      <c r="BU13" s="280"/>
      <c r="BV13" s="280"/>
      <c r="BW13" s="280"/>
      <c r="BX13" s="280"/>
      <c r="BY13" s="280"/>
      <c r="BZ13" s="280"/>
      <c r="CA13" s="280"/>
      <c r="CB13" s="280"/>
      <c r="CC13" s="280"/>
      <c r="CD13" s="280"/>
      <c r="CE13" s="280"/>
      <c r="CF13" s="280"/>
      <c r="CG13" s="839"/>
      <c r="CH13" s="839"/>
      <c r="CJ13" s="3"/>
      <c r="CK13" s="3"/>
      <c r="CL13" s="3"/>
    </row>
    <row r="14" spans="2:101" ht="9" customHeight="1" x14ac:dyDescent="0.2">
      <c r="C14" s="278" t="s">
        <v>50</v>
      </c>
      <c r="D14" s="278"/>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8"/>
      <c r="AQ14" s="278"/>
      <c r="AR14" s="278"/>
      <c r="AS14" s="278"/>
      <c r="AT14" s="278"/>
      <c r="AU14" s="278"/>
      <c r="AV14" s="278"/>
      <c r="AW14" s="278"/>
      <c r="AX14" s="278"/>
      <c r="AY14" s="6"/>
      <c r="AZ14" s="3"/>
      <c r="BA14" s="3"/>
      <c r="BB14" s="278" t="s">
        <v>237</v>
      </c>
      <c r="BC14" s="278"/>
      <c r="BD14" s="278"/>
      <c r="BE14" s="278"/>
      <c r="BF14" s="278"/>
      <c r="BG14" s="278"/>
      <c r="BH14" s="278"/>
      <c r="BI14" s="278"/>
      <c r="BJ14" s="278"/>
      <c r="BK14" s="278"/>
      <c r="BL14" s="278"/>
      <c r="BM14" s="278"/>
      <c r="BN14" s="278"/>
      <c r="BO14" s="278"/>
      <c r="BP14" s="278"/>
      <c r="BQ14" s="278"/>
      <c r="BR14" s="278"/>
      <c r="BS14" s="278"/>
      <c r="BT14" s="278"/>
      <c r="BU14" s="278"/>
      <c r="BV14" s="278"/>
      <c r="BW14" s="278"/>
      <c r="BX14" s="278"/>
      <c r="BY14" s="278"/>
      <c r="BZ14" s="278"/>
      <c r="CA14" s="278"/>
      <c r="CB14" s="278"/>
      <c r="CC14" s="278"/>
      <c r="CD14" s="278"/>
      <c r="CE14" s="278"/>
      <c r="CF14" s="278"/>
      <c r="CG14" s="278"/>
      <c r="CH14" s="278"/>
      <c r="CJ14" s="3"/>
      <c r="CK14" s="3"/>
      <c r="CL14" s="3"/>
    </row>
    <row r="15" spans="2:101" ht="9" customHeight="1" x14ac:dyDescent="0.2">
      <c r="B15" s="2"/>
      <c r="C15" s="278"/>
      <c r="D15" s="278"/>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278"/>
      <c r="AX15" s="278"/>
      <c r="AY15" s="6"/>
      <c r="AZ15" s="3"/>
      <c r="BA15" s="2"/>
      <c r="BB15" s="278"/>
      <c r="BC15" s="278"/>
      <c r="BD15" s="278"/>
      <c r="BE15" s="278"/>
      <c r="BF15" s="278"/>
      <c r="BG15" s="278"/>
      <c r="BH15" s="278"/>
      <c r="BI15" s="278"/>
      <c r="BJ15" s="278"/>
      <c r="BK15" s="278"/>
      <c r="BL15" s="278"/>
      <c r="BM15" s="278"/>
      <c r="BN15" s="278"/>
      <c r="BO15" s="278"/>
      <c r="BP15" s="278"/>
      <c r="BQ15" s="278"/>
      <c r="BR15" s="278"/>
      <c r="BS15" s="278"/>
      <c r="BT15" s="278"/>
      <c r="BU15" s="278"/>
      <c r="BV15" s="278"/>
      <c r="BW15" s="278"/>
      <c r="BX15" s="278"/>
      <c r="BY15" s="278"/>
      <c r="BZ15" s="278"/>
      <c r="CA15" s="278"/>
      <c r="CB15" s="278"/>
      <c r="CC15" s="278"/>
      <c r="CD15" s="278"/>
      <c r="CE15" s="278"/>
      <c r="CF15" s="278"/>
      <c r="CG15" s="278"/>
      <c r="CH15" s="278"/>
      <c r="CJ15" s="3"/>
      <c r="CK15" s="3"/>
      <c r="CL15" s="3"/>
    </row>
    <row r="16" spans="2:101" ht="9" customHeight="1" x14ac:dyDescent="0.2">
      <c r="B16" s="2"/>
      <c r="C16" s="278" t="s">
        <v>243</v>
      </c>
      <c r="D16" s="278"/>
      <c r="E16" s="278"/>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57"/>
      <c r="AM16" s="257"/>
      <c r="AN16" s="257"/>
      <c r="AO16" s="257"/>
      <c r="AP16" s="257"/>
      <c r="AQ16" s="257"/>
      <c r="AR16" s="257"/>
      <c r="AS16" s="257"/>
      <c r="AT16" s="257"/>
      <c r="AU16" s="257"/>
      <c r="AV16" s="257"/>
      <c r="AW16" s="257"/>
      <c r="AX16" s="257"/>
      <c r="AY16" s="6"/>
      <c r="AZ16" s="3"/>
      <c r="BA16" s="2"/>
      <c r="BB16" s="278" t="s">
        <v>52</v>
      </c>
      <c r="BC16" s="278"/>
      <c r="BD16" s="278"/>
      <c r="BE16" s="278"/>
      <c r="BF16" s="278"/>
      <c r="BG16" s="278"/>
      <c r="BH16" s="278"/>
      <c r="BI16" s="278"/>
      <c r="BJ16" s="278"/>
      <c r="BK16" s="278"/>
      <c r="BL16" s="278"/>
      <c r="BM16" s="278"/>
      <c r="BN16" s="278"/>
      <c r="BO16" s="278"/>
      <c r="BP16" s="278"/>
      <c r="BQ16" s="278"/>
      <c r="BR16" s="278"/>
      <c r="BS16" s="278"/>
      <c r="BT16" s="278"/>
      <c r="BU16" s="278"/>
      <c r="BV16" s="278"/>
      <c r="BW16" s="278"/>
      <c r="BX16" s="278"/>
      <c r="BY16" s="278"/>
      <c r="BZ16" s="278"/>
      <c r="CA16" s="278"/>
      <c r="CB16" s="278"/>
      <c r="CC16" s="278"/>
      <c r="CD16" s="278"/>
      <c r="CE16" s="278"/>
      <c r="CF16" s="278"/>
      <c r="CG16" s="278"/>
      <c r="CH16" s="278"/>
      <c r="CJ16" s="3"/>
      <c r="CK16" s="3"/>
      <c r="CL16" s="3"/>
    </row>
    <row r="17" spans="2:90" ht="9" customHeight="1" x14ac:dyDescent="0.2">
      <c r="B17" s="7"/>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57"/>
      <c r="AM17" s="257"/>
      <c r="AN17" s="257"/>
      <c r="AO17" s="257"/>
      <c r="AP17" s="257"/>
      <c r="AQ17" s="257"/>
      <c r="AR17" s="257"/>
      <c r="AS17" s="257"/>
      <c r="AT17" s="257"/>
      <c r="AU17" s="257"/>
      <c r="AV17" s="257"/>
      <c r="AW17" s="257"/>
      <c r="AX17" s="257"/>
      <c r="AY17" s="6"/>
      <c r="AZ17" s="3"/>
      <c r="BA17" s="2"/>
      <c r="BB17" s="278"/>
      <c r="BC17" s="278"/>
      <c r="BD17" s="278"/>
      <c r="BE17" s="278"/>
      <c r="BF17" s="278"/>
      <c r="BG17" s="278"/>
      <c r="BH17" s="278"/>
      <c r="BI17" s="278"/>
      <c r="BJ17" s="278"/>
      <c r="BK17" s="278"/>
      <c r="BL17" s="278"/>
      <c r="BM17" s="278"/>
      <c r="BN17" s="278"/>
      <c r="BO17" s="278"/>
      <c r="BP17" s="278"/>
      <c r="BQ17" s="278"/>
      <c r="BR17" s="278"/>
      <c r="BS17" s="278"/>
      <c r="BT17" s="278"/>
      <c r="BU17" s="278"/>
      <c r="BV17" s="278"/>
      <c r="BW17" s="278"/>
      <c r="BX17" s="278"/>
      <c r="BY17" s="278"/>
      <c r="BZ17" s="278"/>
      <c r="CA17" s="278"/>
      <c r="CB17" s="278"/>
      <c r="CC17" s="278"/>
      <c r="CD17" s="278"/>
      <c r="CE17" s="278"/>
      <c r="CF17" s="278"/>
      <c r="CG17" s="278"/>
      <c r="CH17" s="278"/>
      <c r="CJ17" s="3"/>
      <c r="CK17" s="3"/>
      <c r="CL17" s="3"/>
    </row>
    <row r="18" spans="2:90" ht="9" customHeight="1" x14ac:dyDescent="0.2">
      <c r="B18" s="6"/>
      <c r="C18" s="278" t="s">
        <v>230</v>
      </c>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278"/>
      <c r="AX18" s="278"/>
      <c r="AY18" s="6"/>
      <c r="AZ18" s="3"/>
      <c r="BA18" s="3"/>
      <c r="BB18" s="278" t="s">
        <v>242</v>
      </c>
      <c r="BC18" s="278"/>
      <c r="BD18" s="278"/>
      <c r="BE18" s="278"/>
      <c r="BF18" s="278"/>
      <c r="BG18" s="278"/>
      <c r="BH18" s="278"/>
      <c r="BI18" s="278"/>
      <c r="BJ18" s="278"/>
      <c r="BK18" s="278"/>
      <c r="BL18" s="278"/>
      <c r="BM18" s="278"/>
      <c r="BN18" s="278"/>
      <c r="BO18" s="278"/>
      <c r="BP18" s="278"/>
      <c r="BQ18" s="278"/>
      <c r="BR18" s="278"/>
      <c r="BS18" s="278"/>
      <c r="BT18" s="278"/>
      <c r="BU18" s="278"/>
      <c r="BV18" s="278"/>
      <c r="BW18" s="278"/>
      <c r="BX18" s="278"/>
      <c r="BY18" s="278"/>
      <c r="BZ18" s="278"/>
      <c r="CA18" s="278"/>
      <c r="CB18" s="278"/>
      <c r="CC18" s="278"/>
      <c r="CD18" s="278"/>
      <c r="CE18" s="278"/>
      <c r="CF18" s="278"/>
      <c r="CG18" s="278"/>
      <c r="CH18" s="2"/>
      <c r="CJ18" s="3"/>
      <c r="CK18" s="3"/>
      <c r="CL18" s="3"/>
    </row>
    <row r="19" spans="2:90" ht="9" customHeight="1" x14ac:dyDescent="0.2">
      <c r="B19" s="6"/>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78"/>
      <c r="AS19" s="278"/>
      <c r="AT19" s="278"/>
      <c r="AU19" s="278"/>
      <c r="AV19" s="278"/>
      <c r="AW19" s="278"/>
      <c r="AX19" s="278"/>
      <c r="AY19" s="5"/>
      <c r="AZ19" s="3"/>
      <c r="BA19" s="3"/>
      <c r="BB19" s="278"/>
      <c r="BC19" s="278"/>
      <c r="BD19" s="278"/>
      <c r="BE19" s="278"/>
      <c r="BF19" s="278"/>
      <c r="BG19" s="278"/>
      <c r="BH19" s="278"/>
      <c r="BI19" s="278"/>
      <c r="BJ19" s="278"/>
      <c r="BK19" s="278"/>
      <c r="BL19" s="278"/>
      <c r="BM19" s="278"/>
      <c r="BN19" s="278"/>
      <c r="BO19" s="278"/>
      <c r="BP19" s="278"/>
      <c r="BQ19" s="278"/>
      <c r="BR19" s="278"/>
      <c r="BS19" s="278"/>
      <c r="BT19" s="278"/>
      <c r="BU19" s="278"/>
      <c r="BV19" s="278"/>
      <c r="BW19" s="278"/>
      <c r="BX19" s="278"/>
      <c r="BY19" s="278"/>
      <c r="BZ19" s="278"/>
      <c r="CA19" s="278"/>
      <c r="CB19" s="278"/>
      <c r="CC19" s="278"/>
      <c r="CD19" s="278"/>
      <c r="CE19" s="278"/>
      <c r="CF19" s="278"/>
      <c r="CG19" s="278"/>
      <c r="CH19" s="2"/>
      <c r="CJ19" s="3"/>
      <c r="CK19" s="3"/>
      <c r="CL19" s="3"/>
    </row>
    <row r="20" spans="2:90" ht="9" customHeight="1" x14ac:dyDescent="0.2">
      <c r="B20" s="7"/>
      <c r="C20" s="278" t="s">
        <v>75</v>
      </c>
      <c r="D20" s="278"/>
      <c r="E20" s="278"/>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278"/>
      <c r="AP20" s="278"/>
      <c r="AQ20" s="278"/>
      <c r="AR20" s="278"/>
      <c r="AS20" s="278"/>
      <c r="AT20" s="278"/>
      <c r="AU20" s="278"/>
      <c r="AV20" s="278"/>
      <c r="AW20" s="278"/>
      <c r="AX20" s="278"/>
      <c r="AY20" s="5"/>
      <c r="AZ20" s="3"/>
      <c r="BA20" s="15"/>
      <c r="CJ20" s="3"/>
      <c r="CK20" s="3"/>
      <c r="CL20" s="3"/>
    </row>
    <row r="21" spans="2:90" ht="9" customHeight="1" x14ac:dyDescent="0.2">
      <c r="B21" s="7"/>
      <c r="C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278"/>
      <c r="AP21" s="278"/>
      <c r="AQ21" s="278"/>
      <c r="AR21" s="278"/>
      <c r="AS21" s="278"/>
      <c r="AT21" s="278"/>
      <c r="AU21" s="278"/>
      <c r="AV21" s="278"/>
      <c r="AW21" s="278"/>
      <c r="AX21" s="278"/>
      <c r="AY21" s="5"/>
      <c r="AZ21" s="3"/>
      <c r="BA21" s="281" t="s">
        <v>30</v>
      </c>
      <c r="BB21" s="281"/>
      <c r="BC21" s="281"/>
      <c r="BD21" s="281"/>
      <c r="BE21" s="281"/>
      <c r="BF21" s="281"/>
      <c r="BG21" s="281"/>
      <c r="BH21" s="281"/>
      <c r="BI21" s="281"/>
      <c r="BJ21" s="281"/>
      <c r="BK21" s="281"/>
      <c r="BL21" s="281"/>
      <c r="BM21" s="281"/>
      <c r="BN21" s="281"/>
      <c r="BO21" s="281"/>
      <c r="CJ21" s="3"/>
      <c r="CK21" s="3"/>
      <c r="CL21" s="3"/>
    </row>
    <row r="22" spans="2:90" ht="9" customHeight="1" x14ac:dyDescent="0.2">
      <c r="B22" s="7"/>
      <c r="C22" s="278" t="s">
        <v>158</v>
      </c>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8"/>
      <c r="AL22" s="278"/>
      <c r="AM22" s="278"/>
      <c r="AN22" s="278"/>
      <c r="AO22" s="278"/>
      <c r="AP22" s="278"/>
      <c r="AQ22" s="278"/>
      <c r="AR22" s="278"/>
      <c r="AS22" s="278"/>
      <c r="AT22" s="278"/>
      <c r="AU22" s="278"/>
      <c r="AV22" s="278"/>
      <c r="AW22" s="278"/>
      <c r="AX22" s="278"/>
      <c r="AY22" s="5"/>
      <c r="AZ22" s="3"/>
      <c r="BA22" s="281"/>
      <c r="BB22" s="281"/>
      <c r="BC22" s="281"/>
      <c r="BD22" s="281"/>
      <c r="BE22" s="281"/>
      <c r="BF22" s="281"/>
      <c r="BG22" s="281"/>
      <c r="BH22" s="281"/>
      <c r="BI22" s="281"/>
      <c r="BJ22" s="281"/>
      <c r="BK22" s="281"/>
      <c r="BL22" s="281"/>
      <c r="BM22" s="281"/>
      <c r="BN22" s="281"/>
      <c r="BO22" s="281"/>
      <c r="CJ22" s="3"/>
      <c r="CK22" s="3"/>
      <c r="CL22" s="3"/>
    </row>
    <row r="23" spans="2:90" ht="9" customHeight="1" x14ac:dyDescent="0.2">
      <c r="B23" s="7"/>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8"/>
      <c r="AV23" s="278"/>
      <c r="AW23" s="278"/>
      <c r="AX23" s="278"/>
      <c r="AY23" s="5"/>
      <c r="AZ23" s="3"/>
      <c r="BA23" s="3"/>
      <c r="BB23" s="278" t="s">
        <v>62</v>
      </c>
      <c r="BC23" s="278"/>
      <c r="BD23" s="278"/>
      <c r="BE23" s="278"/>
      <c r="BF23" s="278"/>
      <c r="BG23" s="278"/>
      <c r="BH23" s="278"/>
      <c r="BI23" s="278"/>
      <c r="BJ23" s="278"/>
      <c r="BK23" s="278"/>
      <c r="BL23" s="278"/>
      <c r="BM23" s="278"/>
      <c r="BN23" s="278"/>
      <c r="BO23" s="278"/>
      <c r="BP23" s="278"/>
      <c r="BQ23" s="278"/>
      <c r="BR23" s="278"/>
      <c r="BS23" s="278"/>
      <c r="BT23" s="278"/>
      <c r="BU23" s="278"/>
      <c r="BV23" s="278"/>
      <c r="BW23" s="278"/>
      <c r="BX23" s="278"/>
      <c r="BY23" s="278"/>
      <c r="BZ23" s="278"/>
      <c r="CA23" s="278"/>
      <c r="CB23" s="278"/>
      <c r="CC23" s="278"/>
      <c r="CD23" s="278"/>
      <c r="CE23" s="278"/>
      <c r="CF23" s="278"/>
      <c r="CG23" s="278"/>
      <c r="CH23" s="278"/>
      <c r="CJ23" s="3"/>
      <c r="CK23" s="3"/>
      <c r="CL23" s="3"/>
    </row>
    <row r="24" spans="2:90" ht="9" customHeight="1" x14ac:dyDescent="0.2">
      <c r="B24" s="7"/>
      <c r="C24" s="278" t="s">
        <v>244</v>
      </c>
      <c r="D24" s="278"/>
      <c r="E24" s="278"/>
      <c r="F24" s="278"/>
      <c r="G24" s="278"/>
      <c r="H24" s="278"/>
      <c r="I24" s="278"/>
      <c r="J24" s="278"/>
      <c r="K24" s="278"/>
      <c r="L24" s="278"/>
      <c r="M24" s="278"/>
      <c r="N24" s="2"/>
      <c r="O24" s="2"/>
      <c r="P24" s="2"/>
      <c r="AY24" s="5"/>
      <c r="AZ24" s="3"/>
      <c r="BA24" s="15"/>
      <c r="BB24" s="278"/>
      <c r="BC24" s="278"/>
      <c r="BD24" s="278"/>
      <c r="BE24" s="278"/>
      <c r="BF24" s="278"/>
      <c r="BG24" s="278"/>
      <c r="BH24" s="278"/>
      <c r="BI24" s="278"/>
      <c r="BJ24" s="278"/>
      <c r="BK24" s="278"/>
      <c r="BL24" s="278"/>
      <c r="BM24" s="278"/>
      <c r="BN24" s="278"/>
      <c r="BO24" s="278"/>
      <c r="BP24" s="278"/>
      <c r="BQ24" s="278"/>
      <c r="BR24" s="278"/>
      <c r="BS24" s="278"/>
      <c r="BT24" s="278"/>
      <c r="BU24" s="278"/>
      <c r="BV24" s="278"/>
      <c r="BW24" s="278"/>
      <c r="BX24" s="278"/>
      <c r="BY24" s="278"/>
      <c r="BZ24" s="278"/>
      <c r="CA24" s="278"/>
      <c r="CB24" s="278"/>
      <c r="CC24" s="278"/>
      <c r="CD24" s="278"/>
      <c r="CE24" s="278"/>
      <c r="CF24" s="278"/>
      <c r="CG24" s="278"/>
      <c r="CH24" s="278"/>
      <c r="CJ24" s="3"/>
      <c r="CK24" s="3"/>
      <c r="CL24" s="3"/>
    </row>
    <row r="25" spans="2:90" ht="9" customHeight="1" x14ac:dyDescent="0.2">
      <c r="B25" s="7"/>
      <c r="C25" s="278"/>
      <c r="D25" s="278"/>
      <c r="E25" s="278"/>
      <c r="F25" s="278"/>
      <c r="G25" s="278"/>
      <c r="H25" s="278"/>
      <c r="I25" s="278"/>
      <c r="J25" s="278"/>
      <c r="K25" s="278"/>
      <c r="L25" s="278"/>
      <c r="M25" s="278"/>
      <c r="N25" s="2"/>
      <c r="O25" s="2"/>
      <c r="P25" s="2"/>
      <c r="AY25" s="5"/>
      <c r="AZ25" s="3"/>
      <c r="BA25" s="17"/>
      <c r="BB25" s="278" t="s">
        <v>238</v>
      </c>
      <c r="BC25" s="278"/>
      <c r="BD25" s="278"/>
      <c r="BE25" s="278"/>
      <c r="BF25" s="278"/>
      <c r="BG25" s="278"/>
      <c r="BH25" s="278"/>
      <c r="BI25" s="278"/>
      <c r="BJ25" s="278"/>
      <c r="BK25" s="278"/>
      <c r="BL25" s="278"/>
      <c r="BM25" s="278"/>
      <c r="BN25" s="278"/>
      <c r="BO25" s="278"/>
      <c r="BP25" s="278"/>
      <c r="BQ25" s="278"/>
      <c r="BR25" s="278"/>
      <c r="BS25" s="278"/>
      <c r="BT25" s="278"/>
      <c r="BU25" s="278"/>
      <c r="BV25" s="278"/>
      <c r="BW25" s="278"/>
      <c r="BX25" s="278"/>
      <c r="BY25" s="278"/>
      <c r="BZ25" s="278"/>
      <c r="CA25" s="278"/>
      <c r="CB25" s="278"/>
      <c r="CC25" s="278"/>
      <c r="CD25" s="278"/>
      <c r="CE25" s="278"/>
      <c r="CF25" s="278"/>
      <c r="CG25" s="278"/>
      <c r="CH25" s="278"/>
      <c r="CJ25" s="3"/>
      <c r="CK25" s="3"/>
      <c r="CL25" s="3"/>
    </row>
    <row r="26" spans="2:90" ht="9" customHeight="1" x14ac:dyDescent="0.2">
      <c r="B26" s="2"/>
      <c r="C26" s="278" t="s">
        <v>231</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278"/>
      <c r="AP26" s="278"/>
      <c r="AQ26" s="278"/>
      <c r="AR26" s="278"/>
      <c r="AS26" s="278"/>
      <c r="AT26" s="278"/>
      <c r="AU26" s="278"/>
      <c r="AV26" s="278"/>
      <c r="AW26" s="278"/>
      <c r="AX26" s="278"/>
      <c r="AY26" s="2"/>
      <c r="AZ26" s="3"/>
      <c r="BA26" s="3"/>
      <c r="BB26" s="278"/>
      <c r="BC26" s="278"/>
      <c r="BD26" s="278"/>
      <c r="BE26" s="278"/>
      <c r="BF26" s="278"/>
      <c r="BG26" s="278"/>
      <c r="BH26" s="278"/>
      <c r="BI26" s="278"/>
      <c r="BJ26" s="278"/>
      <c r="BK26" s="278"/>
      <c r="BL26" s="278"/>
      <c r="BM26" s="278"/>
      <c r="BN26" s="278"/>
      <c r="BO26" s="278"/>
      <c r="BP26" s="278"/>
      <c r="BQ26" s="278"/>
      <c r="BR26" s="278"/>
      <c r="BS26" s="278"/>
      <c r="BT26" s="278"/>
      <c r="BU26" s="278"/>
      <c r="BV26" s="278"/>
      <c r="BW26" s="278"/>
      <c r="BX26" s="278"/>
      <c r="BY26" s="278"/>
      <c r="BZ26" s="278"/>
      <c r="CA26" s="278"/>
      <c r="CB26" s="278"/>
      <c r="CC26" s="278"/>
      <c r="CD26" s="278"/>
      <c r="CE26" s="278"/>
      <c r="CF26" s="278"/>
      <c r="CG26" s="278"/>
      <c r="CH26" s="278"/>
      <c r="CJ26" s="3"/>
      <c r="CK26" s="3"/>
      <c r="CL26" s="3"/>
    </row>
    <row r="27" spans="2:90" ht="9" customHeight="1" x14ac:dyDescent="0.2">
      <c r="B27" s="2"/>
      <c r="C27" s="278"/>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278"/>
      <c r="AP27" s="278"/>
      <c r="AQ27" s="278"/>
      <c r="AR27" s="278"/>
      <c r="AS27" s="278"/>
      <c r="AT27" s="278"/>
      <c r="AU27" s="278"/>
      <c r="AV27" s="278"/>
      <c r="AW27" s="278"/>
      <c r="AX27" s="278"/>
      <c r="AY27" s="6"/>
      <c r="AZ27" s="3"/>
      <c r="BA27" s="2"/>
      <c r="BB27" s="278" t="s">
        <v>239</v>
      </c>
      <c r="BC27" s="278"/>
      <c r="BD27" s="278"/>
      <c r="BE27" s="278"/>
      <c r="BF27" s="278"/>
      <c r="BG27" s="278"/>
      <c r="BH27" s="278"/>
      <c r="BI27" s="278"/>
      <c r="BJ27" s="278"/>
      <c r="BK27" s="278"/>
      <c r="BL27" s="278"/>
      <c r="BM27" s="278"/>
      <c r="BN27" s="278"/>
      <c r="BO27" s="278"/>
      <c r="BP27" s="278"/>
      <c r="BQ27" s="278"/>
      <c r="BR27" s="278"/>
      <c r="BS27" s="278"/>
      <c r="BT27" s="278"/>
      <c r="BU27" s="278"/>
      <c r="BV27" s="278"/>
      <c r="BW27" s="278"/>
      <c r="BX27" s="278"/>
      <c r="BY27" s="278"/>
      <c r="BZ27" s="278"/>
      <c r="CA27" s="278"/>
      <c r="CB27" s="278"/>
      <c r="CC27" s="278"/>
      <c r="CD27" s="278"/>
      <c r="CE27" s="278"/>
      <c r="CF27" s="278"/>
      <c r="CG27" s="278"/>
      <c r="CH27" s="278"/>
      <c r="CJ27" s="9"/>
      <c r="CK27" s="4"/>
      <c r="CL27" s="4"/>
    </row>
    <row r="28" spans="2:90" ht="9" customHeight="1" x14ac:dyDescent="0.2">
      <c r="B28" s="2"/>
      <c r="C28" s="278" t="s">
        <v>213</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8"/>
      <c r="AN28" s="278"/>
      <c r="AO28" s="278"/>
      <c r="AP28" s="278"/>
      <c r="AQ28" s="278"/>
      <c r="AR28" s="278"/>
      <c r="AS28" s="278"/>
      <c r="AT28" s="278"/>
      <c r="AU28" s="278"/>
      <c r="AV28" s="278"/>
      <c r="AW28" s="278"/>
      <c r="AX28" s="278"/>
      <c r="AY28" s="5"/>
      <c r="AZ28" s="3"/>
      <c r="BA28" s="2"/>
      <c r="BB28" s="278"/>
      <c r="BC28" s="278"/>
      <c r="BD28" s="278"/>
      <c r="BE28" s="278"/>
      <c r="BF28" s="278"/>
      <c r="BG28" s="278"/>
      <c r="BH28" s="278"/>
      <c r="BI28" s="278"/>
      <c r="BJ28" s="278"/>
      <c r="BK28" s="278"/>
      <c r="BL28" s="278"/>
      <c r="BM28" s="278"/>
      <c r="BN28" s="278"/>
      <c r="BO28" s="278"/>
      <c r="BP28" s="278"/>
      <c r="BQ28" s="278"/>
      <c r="BR28" s="278"/>
      <c r="BS28" s="278"/>
      <c r="BT28" s="278"/>
      <c r="BU28" s="278"/>
      <c r="BV28" s="278"/>
      <c r="BW28" s="278"/>
      <c r="BX28" s="278"/>
      <c r="BY28" s="278"/>
      <c r="BZ28" s="278"/>
      <c r="CA28" s="278"/>
      <c r="CB28" s="278"/>
      <c r="CC28" s="278"/>
      <c r="CD28" s="278"/>
      <c r="CE28" s="278"/>
      <c r="CF28" s="278"/>
      <c r="CG28" s="278"/>
      <c r="CH28" s="278"/>
      <c r="CJ28" s="3"/>
      <c r="CK28" s="3"/>
      <c r="CL28" s="3"/>
    </row>
    <row r="29" spans="2:90" ht="9" customHeight="1" x14ac:dyDescent="0.2">
      <c r="B29" s="2"/>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8"/>
      <c r="AL29" s="278"/>
      <c r="AM29" s="278"/>
      <c r="AN29" s="278"/>
      <c r="AO29" s="278"/>
      <c r="AP29" s="278"/>
      <c r="AQ29" s="278"/>
      <c r="AR29" s="278"/>
      <c r="AS29" s="278"/>
      <c r="AT29" s="278"/>
      <c r="AU29" s="278"/>
      <c r="AV29" s="278"/>
      <c r="AW29" s="278"/>
      <c r="AX29" s="278"/>
      <c r="AY29" s="5"/>
      <c r="AZ29" s="3"/>
      <c r="BA29" s="17"/>
      <c r="BB29" s="278" t="s">
        <v>240</v>
      </c>
      <c r="BC29" s="278"/>
      <c r="BD29" s="278"/>
      <c r="BE29" s="278"/>
      <c r="BF29" s="278"/>
      <c r="BG29" s="278"/>
      <c r="BH29" s="278"/>
      <c r="BI29" s="278"/>
      <c r="BJ29" s="278"/>
      <c r="BK29" s="278"/>
      <c r="BL29" s="278"/>
      <c r="BM29" s="278"/>
      <c r="BN29" s="278"/>
      <c r="BO29" s="278"/>
      <c r="BP29" s="278"/>
      <c r="BQ29" s="278"/>
      <c r="BR29" s="278"/>
      <c r="BS29" s="278"/>
      <c r="BT29" s="278"/>
      <c r="BU29" s="278"/>
      <c r="BV29" s="278"/>
      <c r="BW29" s="278"/>
      <c r="BX29" s="278"/>
      <c r="BY29" s="278"/>
      <c r="BZ29" s="2"/>
      <c r="CA29" s="2"/>
      <c r="CB29" s="2"/>
      <c r="CC29" s="2"/>
      <c r="CD29" s="2"/>
      <c r="CE29" s="2"/>
      <c r="CF29" s="2"/>
      <c r="CG29" s="2"/>
      <c r="CH29" s="2"/>
      <c r="CJ29" s="3"/>
      <c r="CK29" s="3"/>
      <c r="CL29" s="3"/>
    </row>
    <row r="30" spans="2:90" ht="9" customHeight="1" x14ac:dyDescent="0.2">
      <c r="B30" s="2"/>
      <c r="C30" s="278" t="s">
        <v>76</v>
      </c>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8"/>
      <c r="AL30" s="278"/>
      <c r="AM30" s="278"/>
      <c r="AN30" s="278"/>
      <c r="AO30" s="278"/>
      <c r="AP30" s="278"/>
      <c r="AQ30" s="278"/>
      <c r="AR30" s="278"/>
      <c r="AS30" s="278"/>
      <c r="AT30" s="278"/>
      <c r="AU30" s="2"/>
      <c r="AV30" s="2"/>
      <c r="AW30" s="2"/>
      <c r="AX30" s="2"/>
      <c r="AY30" s="5"/>
      <c r="AZ30" s="3"/>
      <c r="BB30" s="278"/>
      <c r="BC30" s="278"/>
      <c r="BD30" s="278"/>
      <c r="BE30" s="278"/>
      <c r="BF30" s="278"/>
      <c r="BG30" s="278"/>
      <c r="BH30" s="278"/>
      <c r="BI30" s="278"/>
      <c r="BJ30" s="278"/>
      <c r="BK30" s="278"/>
      <c r="BL30" s="278"/>
      <c r="BM30" s="278"/>
      <c r="BN30" s="278"/>
      <c r="BO30" s="278"/>
      <c r="BP30" s="278"/>
      <c r="BQ30" s="278"/>
      <c r="BR30" s="278"/>
      <c r="BS30" s="278"/>
      <c r="BT30" s="278"/>
      <c r="BU30" s="278"/>
      <c r="BV30" s="278"/>
      <c r="BW30" s="278"/>
      <c r="BX30" s="278"/>
      <c r="BY30" s="278"/>
      <c r="BZ30" s="2"/>
      <c r="CA30" s="2"/>
      <c r="CB30" s="2"/>
      <c r="CC30" s="2"/>
      <c r="CD30" s="2"/>
      <c r="CE30" s="233"/>
      <c r="CF30" s="233"/>
      <c r="CG30" s="233"/>
      <c r="CH30" s="233"/>
      <c r="CJ30" s="3"/>
      <c r="CK30" s="3"/>
      <c r="CL30" s="3"/>
    </row>
    <row r="31" spans="2:90" ht="9" customHeight="1" x14ac:dyDescent="0.2">
      <c r="B31" s="2"/>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8"/>
      <c r="AM31" s="278"/>
      <c r="AN31" s="278"/>
      <c r="AO31" s="278"/>
      <c r="AP31" s="278"/>
      <c r="AQ31" s="278"/>
      <c r="AR31" s="278"/>
      <c r="AS31" s="278"/>
      <c r="AT31" s="278"/>
      <c r="AU31" s="2"/>
      <c r="AV31" s="2"/>
      <c r="AW31" s="2"/>
      <c r="AX31" s="2"/>
      <c r="AY31" s="6"/>
      <c r="AZ31" s="3"/>
      <c r="BB31" s="278" t="s">
        <v>162</v>
      </c>
      <c r="BC31" s="278"/>
      <c r="BD31" s="278"/>
      <c r="BE31" s="278"/>
      <c r="BF31" s="278"/>
      <c r="BG31" s="278"/>
      <c r="BH31" s="278"/>
      <c r="BI31" s="278"/>
      <c r="BJ31" s="278"/>
      <c r="BK31" s="278"/>
      <c r="BL31" s="278"/>
      <c r="BM31" s="278"/>
      <c r="BN31" s="278"/>
      <c r="BO31" s="278"/>
      <c r="BP31" s="278"/>
      <c r="BQ31" s="278"/>
      <c r="BR31" s="278"/>
      <c r="BS31" s="278"/>
      <c r="BT31" s="278"/>
      <c r="BU31" s="278"/>
      <c r="BV31" s="278"/>
      <c r="BW31" s="278"/>
      <c r="BX31" s="278"/>
      <c r="BY31" s="278"/>
      <c r="BZ31" s="278"/>
      <c r="CA31" s="278"/>
      <c r="CB31" s="278"/>
      <c r="CC31" s="278"/>
      <c r="CD31" s="278"/>
      <c r="CE31" s="278"/>
      <c r="CF31" s="278"/>
      <c r="CG31" s="278"/>
      <c r="CH31" s="278"/>
      <c r="CJ31" s="3"/>
      <c r="CK31" s="3"/>
      <c r="CL31" s="4"/>
    </row>
    <row r="32" spans="2:90" ht="9" customHeight="1" x14ac:dyDescent="0.2">
      <c r="B32" s="2"/>
      <c r="C32" s="278" t="s">
        <v>232</v>
      </c>
      <c r="D32" s="278"/>
      <c r="E32" s="278"/>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278"/>
      <c r="AP32" s="278"/>
      <c r="AQ32" s="278"/>
      <c r="AR32" s="278"/>
      <c r="AS32" s="278"/>
      <c r="AT32" s="278"/>
      <c r="AU32" s="278"/>
      <c r="AV32" s="278"/>
      <c r="AW32" s="278"/>
      <c r="AX32" s="278"/>
      <c r="AY32" s="6"/>
      <c r="AZ32" s="3"/>
      <c r="BA32" s="3"/>
      <c r="BB32" s="278"/>
      <c r="BC32" s="278"/>
      <c r="BD32" s="278"/>
      <c r="BE32" s="278"/>
      <c r="BF32" s="278"/>
      <c r="BG32" s="278"/>
      <c r="BH32" s="278"/>
      <c r="BI32" s="278"/>
      <c r="BJ32" s="278"/>
      <c r="BK32" s="278"/>
      <c r="BL32" s="278"/>
      <c r="BM32" s="278"/>
      <c r="BN32" s="278"/>
      <c r="BO32" s="278"/>
      <c r="BP32" s="278"/>
      <c r="BQ32" s="278"/>
      <c r="BR32" s="278"/>
      <c r="BS32" s="278"/>
      <c r="BT32" s="278"/>
      <c r="BU32" s="278"/>
      <c r="BV32" s="278"/>
      <c r="BW32" s="278"/>
      <c r="BX32" s="278"/>
      <c r="BY32" s="278"/>
      <c r="BZ32" s="278"/>
      <c r="CA32" s="278"/>
      <c r="CB32" s="278"/>
      <c r="CC32" s="278"/>
      <c r="CD32" s="278"/>
      <c r="CE32" s="278"/>
      <c r="CF32" s="278"/>
      <c r="CG32" s="278"/>
      <c r="CH32" s="278"/>
      <c r="CJ32" s="3"/>
      <c r="CK32" s="3"/>
      <c r="CL32" s="3"/>
    </row>
    <row r="33" spans="2:90" ht="9" customHeight="1" x14ac:dyDescent="0.2">
      <c r="B33" s="2"/>
      <c r="C33" s="278"/>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278"/>
      <c r="AP33" s="278"/>
      <c r="AQ33" s="278"/>
      <c r="AR33" s="278"/>
      <c r="AS33" s="278"/>
      <c r="AT33" s="278"/>
      <c r="AU33" s="278"/>
      <c r="AV33" s="278"/>
      <c r="AW33" s="278"/>
      <c r="AX33" s="278"/>
      <c r="AY33" s="6"/>
      <c r="AZ33" s="3"/>
      <c r="BA33" s="3"/>
      <c r="BB33" s="278" t="s">
        <v>163</v>
      </c>
      <c r="BC33" s="278"/>
      <c r="BD33" s="278"/>
      <c r="BE33" s="278"/>
      <c r="BF33" s="278"/>
      <c r="BG33" s="278"/>
      <c r="BH33" s="278"/>
      <c r="BI33" s="278"/>
      <c r="BJ33" s="278"/>
      <c r="BK33" s="278"/>
      <c r="BL33" s="278"/>
      <c r="BM33" s="278"/>
      <c r="BN33" s="278"/>
      <c r="BO33" s="278"/>
      <c r="BP33" s="278"/>
      <c r="BQ33" s="278"/>
      <c r="BR33" s="278"/>
      <c r="BS33" s="278"/>
      <c r="BT33" s="278"/>
      <c r="BU33" s="278"/>
      <c r="BV33" s="278"/>
      <c r="BW33" s="278"/>
      <c r="BX33" s="278"/>
      <c r="BY33" s="278"/>
      <c r="BZ33" s="278"/>
      <c r="CA33" s="278"/>
      <c r="CB33" s="278"/>
      <c r="CC33" s="278"/>
      <c r="CD33" s="278"/>
      <c r="CE33" s="278"/>
      <c r="CF33" s="278"/>
      <c r="CG33" s="278"/>
      <c r="CH33" s="278"/>
      <c r="CJ33" s="3"/>
      <c r="CK33" s="3"/>
      <c r="CL33" s="3"/>
    </row>
    <row r="34" spans="2:90" ht="9" customHeight="1" x14ac:dyDescent="0.2">
      <c r="B34" s="6"/>
      <c r="C34" s="278" t="s">
        <v>159</v>
      </c>
      <c r="D34" s="278"/>
      <c r="E34" s="278"/>
      <c r="F34" s="278"/>
      <c r="G34" s="278"/>
      <c r="H34" s="278"/>
      <c r="I34" s="278"/>
      <c r="AY34" s="6"/>
      <c r="AZ34" s="3"/>
      <c r="BA34" s="3"/>
      <c r="BB34" s="278"/>
      <c r="BC34" s="278"/>
      <c r="BD34" s="278"/>
      <c r="BE34" s="278"/>
      <c r="BF34" s="278"/>
      <c r="BG34" s="278"/>
      <c r="BH34" s="278"/>
      <c r="BI34" s="278"/>
      <c r="BJ34" s="278"/>
      <c r="BK34" s="278"/>
      <c r="BL34" s="278"/>
      <c r="BM34" s="278"/>
      <c r="BN34" s="278"/>
      <c r="BO34" s="278"/>
      <c r="BP34" s="278"/>
      <c r="BQ34" s="278"/>
      <c r="BR34" s="278"/>
      <c r="BS34" s="278"/>
      <c r="BT34" s="278"/>
      <c r="BU34" s="278"/>
      <c r="BV34" s="278"/>
      <c r="BW34" s="278"/>
      <c r="BX34" s="278"/>
      <c r="BY34" s="278"/>
      <c r="BZ34" s="278"/>
      <c r="CA34" s="278"/>
      <c r="CB34" s="278"/>
      <c r="CC34" s="278"/>
      <c r="CD34" s="278"/>
      <c r="CE34" s="278"/>
      <c r="CF34" s="278"/>
      <c r="CG34" s="278"/>
      <c r="CH34" s="278"/>
      <c r="CJ34" s="3"/>
      <c r="CK34" s="3"/>
      <c r="CL34" s="3"/>
    </row>
    <row r="35" spans="2:90" ht="9" customHeight="1" x14ac:dyDescent="0.2">
      <c r="B35" s="7"/>
      <c r="C35" s="278"/>
      <c r="D35" s="278"/>
      <c r="E35" s="278"/>
      <c r="F35" s="278"/>
      <c r="G35" s="278"/>
      <c r="H35" s="278"/>
      <c r="I35" s="278"/>
      <c r="AY35" s="6"/>
      <c r="AZ35" s="3"/>
      <c r="BA35" s="15"/>
      <c r="BB35" s="278" t="s">
        <v>53</v>
      </c>
      <c r="BC35" s="278"/>
      <c r="BD35" s="278"/>
      <c r="BE35" s="278"/>
      <c r="BF35" s="278"/>
      <c r="BG35" s="278"/>
      <c r="BH35" s="278"/>
      <c r="BI35" s="278"/>
      <c r="BJ35" s="278"/>
      <c r="BK35" s="278"/>
      <c r="BL35" s="278"/>
      <c r="BM35" s="278"/>
      <c r="BN35" s="278"/>
      <c r="BO35" s="278"/>
      <c r="BP35" s="278"/>
      <c r="BQ35" s="278"/>
      <c r="BR35" s="278"/>
      <c r="BS35" s="278"/>
      <c r="BT35" s="278"/>
      <c r="BU35" s="278"/>
      <c r="BV35" s="278"/>
      <c r="BW35" s="278"/>
      <c r="BX35" s="278"/>
      <c r="BY35" s="278"/>
      <c r="BZ35" s="278"/>
      <c r="CA35" s="278"/>
      <c r="CB35" s="278"/>
      <c r="CC35" s="278"/>
      <c r="CD35" s="278"/>
      <c r="CE35" s="278"/>
      <c r="CF35" s="278"/>
      <c r="CG35" s="278"/>
      <c r="CH35" s="278"/>
      <c r="CJ35" s="3"/>
      <c r="CK35" s="3"/>
      <c r="CL35" s="4"/>
    </row>
    <row r="36" spans="2:90" ht="9" customHeight="1" x14ac:dyDescent="0.2">
      <c r="B36" s="7"/>
      <c r="C36" s="278" t="s">
        <v>233</v>
      </c>
      <c r="D36" s="278"/>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8"/>
      <c r="AP36" s="278"/>
      <c r="AQ36" s="278"/>
      <c r="AR36" s="278"/>
      <c r="AS36" s="278"/>
      <c r="AT36" s="278"/>
      <c r="AU36" s="278"/>
      <c r="AV36" s="278"/>
      <c r="AW36" s="278"/>
      <c r="AX36" s="278"/>
      <c r="AY36" s="5"/>
      <c r="AZ36" s="3"/>
      <c r="BA36" s="2"/>
      <c r="BB36" s="278"/>
      <c r="BC36" s="278"/>
      <c r="BD36" s="278"/>
      <c r="BE36" s="278"/>
      <c r="BF36" s="278"/>
      <c r="BG36" s="278"/>
      <c r="BH36" s="278"/>
      <c r="BI36" s="278"/>
      <c r="BJ36" s="278"/>
      <c r="BK36" s="278"/>
      <c r="BL36" s="278"/>
      <c r="BM36" s="278"/>
      <c r="BN36" s="278"/>
      <c r="BO36" s="278"/>
      <c r="BP36" s="278"/>
      <c r="BQ36" s="278"/>
      <c r="BR36" s="278"/>
      <c r="BS36" s="278"/>
      <c r="BT36" s="278"/>
      <c r="BU36" s="278"/>
      <c r="BV36" s="278"/>
      <c r="BW36" s="278"/>
      <c r="BX36" s="278"/>
      <c r="BY36" s="278"/>
      <c r="BZ36" s="278"/>
      <c r="CA36" s="278"/>
      <c r="CB36" s="278"/>
      <c r="CC36" s="278"/>
      <c r="CD36" s="278"/>
      <c r="CE36" s="278"/>
      <c r="CF36" s="278"/>
      <c r="CG36" s="278"/>
      <c r="CH36" s="278"/>
      <c r="CJ36" s="3"/>
      <c r="CK36" s="3"/>
      <c r="CL36" s="3"/>
    </row>
    <row r="37" spans="2:90" ht="9" customHeight="1" x14ac:dyDescent="0.2">
      <c r="B37" s="7"/>
      <c r="C37" s="278"/>
      <c r="D37" s="278"/>
      <c r="E37" s="278"/>
      <c r="F37" s="278"/>
      <c r="G37" s="278"/>
      <c r="H37" s="278"/>
      <c r="I37" s="278"/>
      <c r="J37" s="278"/>
      <c r="K37" s="278"/>
      <c r="L37" s="278"/>
      <c r="M37" s="278"/>
      <c r="N37" s="278"/>
      <c r="O37" s="278"/>
      <c r="P37" s="278"/>
      <c r="Q37" s="278"/>
      <c r="R37" s="278"/>
      <c r="S37" s="278"/>
      <c r="T37" s="278"/>
      <c r="U37" s="278"/>
      <c r="V37" s="278"/>
      <c r="W37" s="278"/>
      <c r="X37" s="278"/>
      <c r="Y37" s="278"/>
      <c r="Z37" s="278"/>
      <c r="AA37" s="278"/>
      <c r="AB37" s="278"/>
      <c r="AC37" s="278"/>
      <c r="AD37" s="278"/>
      <c r="AE37" s="278"/>
      <c r="AF37" s="278"/>
      <c r="AG37" s="278"/>
      <c r="AH37" s="278"/>
      <c r="AI37" s="278"/>
      <c r="AJ37" s="278"/>
      <c r="AK37" s="278"/>
      <c r="AL37" s="278"/>
      <c r="AM37" s="278"/>
      <c r="AN37" s="278"/>
      <c r="AO37" s="278"/>
      <c r="AP37" s="278"/>
      <c r="AQ37" s="278"/>
      <c r="AR37" s="278"/>
      <c r="AS37" s="278"/>
      <c r="AT37" s="278"/>
      <c r="AU37" s="278"/>
      <c r="AV37" s="278"/>
      <c r="AW37" s="278"/>
      <c r="AX37" s="278"/>
      <c r="AY37" s="5"/>
      <c r="AZ37" s="3"/>
      <c r="BA37" s="2"/>
      <c r="BC37" s="278" t="s">
        <v>63</v>
      </c>
      <c r="BD37" s="278"/>
      <c r="BE37" s="278"/>
      <c r="BF37" s="278"/>
      <c r="BG37" s="278"/>
      <c r="BH37" s="278"/>
      <c r="BI37" s="278"/>
      <c r="BJ37" s="278"/>
      <c r="BK37" s="278"/>
      <c r="BL37" s="278"/>
      <c r="BM37" s="278"/>
      <c r="BN37" s="278"/>
      <c r="BO37" s="278"/>
      <c r="BP37" s="278"/>
      <c r="BQ37" s="278"/>
      <c r="BR37" s="278"/>
      <c r="CJ37" s="3"/>
      <c r="CK37" s="3"/>
      <c r="CL37" s="3"/>
    </row>
    <row r="38" spans="2:90" ht="9" customHeight="1" x14ac:dyDescent="0.2">
      <c r="B38" s="7"/>
      <c r="C38" s="279" t="s">
        <v>245</v>
      </c>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5"/>
      <c r="AZ38" s="3"/>
      <c r="BA38" s="2"/>
      <c r="BB38" s="2" t="s">
        <v>227</v>
      </c>
      <c r="BC38" s="278"/>
      <c r="BD38" s="278"/>
      <c r="BE38" s="278"/>
      <c r="BF38" s="278"/>
      <c r="BG38" s="278"/>
      <c r="BH38" s="278"/>
      <c r="BI38" s="278"/>
      <c r="BJ38" s="278"/>
      <c r="BK38" s="278"/>
      <c r="BL38" s="278"/>
      <c r="BM38" s="278"/>
      <c r="BN38" s="278"/>
      <c r="BO38" s="278"/>
      <c r="BP38" s="278"/>
      <c r="BQ38" s="278"/>
      <c r="BR38" s="278"/>
      <c r="BS38" s="2"/>
      <c r="BT38" s="2"/>
      <c r="BU38" s="2"/>
      <c r="BV38" s="2"/>
      <c r="BW38" s="2"/>
      <c r="BX38" s="2"/>
      <c r="BY38" s="2"/>
      <c r="BZ38" s="2"/>
      <c r="CA38" s="2"/>
      <c r="CB38" s="2"/>
      <c r="CC38" s="2"/>
      <c r="CD38" s="2"/>
      <c r="CE38" s="2"/>
      <c r="CF38" s="2"/>
      <c r="CG38" s="2"/>
      <c r="CH38" s="2"/>
      <c r="CJ38" s="3"/>
      <c r="CK38" s="3"/>
      <c r="CL38" s="3"/>
    </row>
    <row r="39" spans="2:90" ht="9" customHeight="1" x14ac:dyDescent="0.2">
      <c r="B39" s="7"/>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79"/>
      <c r="AY39" s="2"/>
      <c r="AZ39" s="3"/>
      <c r="BA39" s="2"/>
      <c r="BB39" s="278" t="s">
        <v>40</v>
      </c>
      <c r="BC39" s="278"/>
      <c r="BD39" s="278"/>
      <c r="BE39" s="278"/>
      <c r="BF39" s="278"/>
      <c r="BG39" s="278"/>
      <c r="BH39" s="278"/>
      <c r="BI39" s="278"/>
      <c r="BJ39" s="278"/>
      <c r="BK39" s="278"/>
      <c r="BL39" s="278"/>
      <c r="BM39" s="278"/>
      <c r="BN39" s="278"/>
      <c r="BO39" s="278"/>
      <c r="BP39" s="278"/>
      <c r="BQ39" s="278"/>
      <c r="BR39" s="278"/>
      <c r="BS39" s="278"/>
      <c r="BT39" s="278"/>
      <c r="BU39" s="278"/>
      <c r="BV39" s="278"/>
      <c r="BW39" s="278"/>
      <c r="BX39" s="278"/>
      <c r="BY39" s="278"/>
      <c r="BZ39" s="278"/>
      <c r="CA39" s="278"/>
      <c r="CB39" s="278"/>
      <c r="CC39" s="278"/>
      <c r="CD39" s="278"/>
      <c r="CE39" s="278"/>
      <c r="CF39" s="278"/>
      <c r="CG39" s="278"/>
      <c r="CH39" s="278"/>
      <c r="CJ39" s="3"/>
      <c r="CK39" s="3"/>
      <c r="CL39" s="4"/>
    </row>
    <row r="40" spans="2:90" ht="9" customHeight="1" x14ac:dyDescent="0.2">
      <c r="B40" s="7"/>
      <c r="C40" s="278" t="s">
        <v>246</v>
      </c>
      <c r="D40" s="278"/>
      <c r="E40" s="278"/>
      <c r="F40" s="278"/>
      <c r="G40" s="278"/>
      <c r="H40" s="278"/>
      <c r="I40" s="278"/>
      <c r="J40" s="278"/>
      <c r="K40" s="278"/>
      <c r="L40" s="278"/>
      <c r="M40" s="278"/>
      <c r="N40" s="278"/>
      <c r="O40" s="278"/>
      <c r="P40" s="278"/>
      <c r="Q40" s="278"/>
      <c r="R40" s="278"/>
      <c r="S40" s="278"/>
      <c r="T40" s="278"/>
      <c r="U40" s="278"/>
      <c r="V40" s="278"/>
      <c r="W40" s="278"/>
      <c r="X40" s="278"/>
      <c r="Y40" s="278"/>
      <c r="Z40" s="278"/>
      <c r="AA40" s="278"/>
      <c r="AB40" s="278"/>
      <c r="AC40" s="278"/>
      <c r="AD40" s="278"/>
      <c r="AE40" s="278"/>
      <c r="AF40" s="278"/>
      <c r="AG40" s="278"/>
      <c r="AH40" s="278"/>
      <c r="AI40" s="278"/>
      <c r="AJ40" s="278"/>
      <c r="AK40" s="278"/>
      <c r="AL40" s="278"/>
      <c r="AM40" s="278"/>
      <c r="AN40" s="278"/>
      <c r="AO40" s="278"/>
      <c r="AP40" s="278"/>
      <c r="AQ40" s="278"/>
      <c r="AR40" s="278"/>
      <c r="AS40" s="278"/>
      <c r="AT40" s="278"/>
      <c r="AU40" s="278"/>
      <c r="AV40" s="278"/>
      <c r="AW40" s="278"/>
      <c r="AX40" s="278"/>
      <c r="AY40" s="2"/>
      <c r="AZ40" s="3"/>
      <c r="BA40" s="13"/>
      <c r="BB40" s="278"/>
      <c r="BC40" s="278"/>
      <c r="BD40" s="278"/>
      <c r="BE40" s="278"/>
      <c r="BF40" s="278"/>
      <c r="BG40" s="278"/>
      <c r="BH40" s="278"/>
      <c r="BI40" s="278"/>
      <c r="BJ40" s="278"/>
      <c r="BK40" s="278"/>
      <c r="BL40" s="278"/>
      <c r="BM40" s="278"/>
      <c r="BN40" s="278"/>
      <c r="BO40" s="278"/>
      <c r="BP40" s="278"/>
      <c r="BQ40" s="278"/>
      <c r="BR40" s="278"/>
      <c r="BS40" s="278"/>
      <c r="BT40" s="278"/>
      <c r="BU40" s="278"/>
      <c r="BV40" s="278"/>
      <c r="BW40" s="278"/>
      <c r="BX40" s="278"/>
      <c r="BY40" s="278"/>
      <c r="BZ40" s="278"/>
      <c r="CA40" s="278"/>
      <c r="CB40" s="278"/>
      <c r="CC40" s="278"/>
      <c r="CD40" s="278"/>
      <c r="CE40" s="278"/>
      <c r="CF40" s="278"/>
      <c r="CG40" s="278"/>
      <c r="CH40" s="278"/>
      <c r="CJ40" s="3"/>
      <c r="CK40" s="3"/>
      <c r="CL40" s="3"/>
    </row>
    <row r="41" spans="2:90" ht="9" customHeight="1" x14ac:dyDescent="0.2">
      <c r="B41" s="7"/>
      <c r="C41" s="278"/>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8"/>
      <c r="AQ41" s="278"/>
      <c r="AR41" s="278"/>
      <c r="AS41" s="278"/>
      <c r="AT41" s="278"/>
      <c r="AU41" s="278"/>
      <c r="AV41" s="278"/>
      <c r="AW41" s="278"/>
      <c r="AX41" s="278"/>
      <c r="AY41" s="2"/>
      <c r="AZ41" s="3"/>
      <c r="BA41" s="13"/>
      <c r="BC41" s="278" t="s">
        <v>64</v>
      </c>
      <c r="BD41" s="278"/>
      <c r="BE41" s="278"/>
      <c r="BF41" s="278"/>
      <c r="BG41" s="278"/>
      <c r="BH41" s="278"/>
      <c r="BI41" s="278"/>
      <c r="BJ41" s="278"/>
      <c r="BK41" s="278"/>
      <c r="BL41" s="278"/>
      <c r="BM41" s="278"/>
      <c r="BN41" s="278"/>
      <c r="BO41" s="278"/>
      <c r="BP41" s="278"/>
      <c r="BQ41" s="278"/>
      <c r="BR41" s="278"/>
      <c r="BS41" s="278"/>
      <c r="BT41" s="278"/>
      <c r="BU41" s="278"/>
      <c r="BV41" s="278"/>
      <c r="BW41" s="278"/>
      <c r="BX41" s="278"/>
      <c r="BY41" s="278"/>
      <c r="BZ41" s="278"/>
      <c r="CA41" s="278"/>
      <c r="CB41" s="278"/>
      <c r="CC41" s="278"/>
      <c r="CD41" s="278"/>
      <c r="CE41" s="278"/>
      <c r="CF41" s="278"/>
      <c r="CG41" s="278"/>
      <c r="CH41" s="278"/>
      <c r="CJ41" s="3"/>
      <c r="CK41" s="3"/>
      <c r="CL41" s="3"/>
    </row>
    <row r="42" spans="2:90" ht="9" customHeight="1" x14ac:dyDescent="0.2">
      <c r="B42" s="7"/>
      <c r="C42" s="280" t="s">
        <v>247</v>
      </c>
      <c r="D42" s="280"/>
      <c r="E42" s="280"/>
      <c r="F42" s="280"/>
      <c r="G42" s="280"/>
      <c r="H42" s="280"/>
      <c r="I42" s="280"/>
      <c r="J42" s="280"/>
      <c r="K42" s="280"/>
      <c r="L42" s="280"/>
      <c r="AY42" s="2"/>
      <c r="AZ42" s="3"/>
      <c r="BA42" s="13"/>
      <c r="BC42" s="278"/>
      <c r="BD42" s="278"/>
      <c r="BE42" s="278"/>
      <c r="BF42" s="278"/>
      <c r="BG42" s="278"/>
      <c r="BH42" s="278"/>
      <c r="BI42" s="278"/>
      <c r="BJ42" s="278"/>
      <c r="BK42" s="278"/>
      <c r="BL42" s="278"/>
      <c r="BM42" s="278"/>
      <c r="BN42" s="278"/>
      <c r="BO42" s="278"/>
      <c r="BP42" s="278"/>
      <c r="BQ42" s="278"/>
      <c r="BR42" s="278"/>
      <c r="BS42" s="278"/>
      <c r="BT42" s="278"/>
      <c r="BU42" s="278"/>
      <c r="BV42" s="278"/>
      <c r="BW42" s="278"/>
      <c r="BX42" s="278"/>
      <c r="BY42" s="278"/>
      <c r="BZ42" s="278"/>
      <c r="CA42" s="278"/>
      <c r="CB42" s="278"/>
      <c r="CC42" s="278"/>
      <c r="CD42" s="278"/>
      <c r="CE42" s="278"/>
      <c r="CF42" s="278"/>
      <c r="CG42" s="278"/>
      <c r="CH42" s="278"/>
      <c r="CJ42" s="3"/>
      <c r="CK42" s="3"/>
      <c r="CL42" s="3"/>
    </row>
    <row r="43" spans="2:90" ht="9" customHeight="1" x14ac:dyDescent="0.2">
      <c r="B43" s="2"/>
      <c r="C43" s="280"/>
      <c r="D43" s="280"/>
      <c r="E43" s="280"/>
      <c r="F43" s="280"/>
      <c r="G43" s="280"/>
      <c r="H43" s="280"/>
      <c r="I43" s="280"/>
      <c r="J43" s="280"/>
      <c r="K43" s="280"/>
      <c r="L43" s="280"/>
      <c r="AY43" s="2"/>
      <c r="AZ43" s="3"/>
      <c r="BA43" s="13"/>
      <c r="CJ43" s="3"/>
      <c r="CK43" s="3"/>
      <c r="CL43" s="3"/>
    </row>
    <row r="44" spans="2:90" ht="9" customHeight="1" x14ac:dyDescent="0.2">
      <c r="B44" s="2"/>
      <c r="C44" s="279" t="s">
        <v>234</v>
      </c>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6"/>
      <c r="AZ44" s="3"/>
      <c r="BA44" s="13"/>
      <c r="CJ44" s="3"/>
      <c r="CK44" s="3"/>
      <c r="CL44" s="3"/>
    </row>
    <row r="45" spans="2:90" ht="9" customHeight="1" x14ac:dyDescent="0.2">
      <c r="B45" s="2"/>
      <c r="C45" s="279"/>
      <c r="D45" s="279"/>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6"/>
      <c r="AZ45" s="3"/>
      <c r="BA45" s="13"/>
      <c r="CJ45" s="3"/>
      <c r="CK45" s="3"/>
      <c r="CL45" s="3"/>
    </row>
    <row r="46" spans="2:90" ht="9" customHeight="1" x14ac:dyDescent="0.2">
      <c r="B46" s="2"/>
      <c r="C46" s="278" t="s">
        <v>51</v>
      </c>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8"/>
      <c r="AI46" s="278"/>
      <c r="AJ46" s="278"/>
      <c r="AK46" s="278"/>
      <c r="AL46" s="278"/>
      <c r="AM46" s="278"/>
      <c r="AN46" s="278"/>
      <c r="AO46" s="278"/>
      <c r="AP46" s="278"/>
      <c r="AQ46" s="278"/>
      <c r="AR46" s="278"/>
      <c r="AS46" s="278"/>
      <c r="AT46" s="278"/>
      <c r="AU46" s="278"/>
      <c r="AV46" s="278"/>
      <c r="AW46" s="278"/>
      <c r="AX46" s="278"/>
      <c r="AY46" s="6"/>
      <c r="BA46" s="13"/>
      <c r="CJ46" s="3"/>
      <c r="CK46" s="3"/>
      <c r="CL46" s="3"/>
    </row>
    <row r="47" spans="2:90" ht="9" customHeight="1" x14ac:dyDescent="0.2">
      <c r="B47" s="7"/>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8"/>
      <c r="AG47" s="278"/>
      <c r="AH47" s="278"/>
      <c r="AI47" s="278"/>
      <c r="AJ47" s="278"/>
      <c r="AK47" s="278"/>
      <c r="AL47" s="278"/>
      <c r="AM47" s="278"/>
      <c r="AN47" s="278"/>
      <c r="AO47" s="278"/>
      <c r="AP47" s="278"/>
      <c r="AQ47" s="278"/>
      <c r="AR47" s="278"/>
      <c r="AS47" s="278"/>
      <c r="AT47" s="278"/>
      <c r="AU47" s="278"/>
      <c r="AV47" s="278"/>
      <c r="AW47" s="278"/>
      <c r="AX47" s="278"/>
      <c r="AY47" s="6"/>
      <c r="BA47" s="13"/>
      <c r="CJ47" s="3"/>
      <c r="CK47" s="3"/>
      <c r="CL47" s="3"/>
    </row>
    <row r="48" spans="2:90" ht="9" customHeight="1" x14ac:dyDescent="0.2">
      <c r="B48" s="7"/>
      <c r="C48" s="280" t="s">
        <v>248</v>
      </c>
      <c r="D48" s="280"/>
      <c r="E48" s="280"/>
      <c r="F48" s="280"/>
      <c r="G48" s="280"/>
      <c r="H48" s="280"/>
      <c r="I48" s="280"/>
      <c r="J48" s="280"/>
      <c r="K48" s="280"/>
      <c r="L48" s="280"/>
      <c r="M48" s="280"/>
      <c r="N48" s="280"/>
      <c r="O48" s="280"/>
      <c r="P48" s="839"/>
      <c r="Q48" s="839"/>
      <c r="AY48" s="6"/>
      <c r="BA48" s="13"/>
      <c r="BS48" s="230"/>
      <c r="BT48" s="230"/>
      <c r="BU48" s="230"/>
      <c r="BV48" s="230"/>
      <c r="BW48" s="230"/>
      <c r="BX48" s="230"/>
      <c r="BY48" s="230"/>
      <c r="BZ48" s="230"/>
      <c r="CA48" s="230"/>
      <c r="CB48" s="230"/>
      <c r="CC48" s="230"/>
      <c r="CD48" s="230"/>
      <c r="CE48" s="230"/>
      <c r="CF48" s="230"/>
      <c r="CG48" s="230"/>
      <c r="CH48" s="230"/>
      <c r="CJ48" s="3"/>
      <c r="CK48" s="3"/>
      <c r="CL48" s="3"/>
    </row>
    <row r="49" spans="2:90" ht="9" customHeight="1" x14ac:dyDescent="0.2">
      <c r="B49" s="6"/>
      <c r="C49" s="280"/>
      <c r="D49" s="280"/>
      <c r="E49" s="280"/>
      <c r="F49" s="280"/>
      <c r="G49" s="280"/>
      <c r="H49" s="280"/>
      <c r="I49" s="280"/>
      <c r="J49" s="280"/>
      <c r="K49" s="280"/>
      <c r="L49" s="280"/>
      <c r="M49" s="280"/>
      <c r="N49" s="280"/>
      <c r="O49" s="280"/>
      <c r="P49" s="839"/>
      <c r="Q49" s="839"/>
      <c r="AY49" s="6"/>
      <c r="BA49" s="13"/>
      <c r="BS49" s="230"/>
      <c r="BT49" s="230"/>
      <c r="BU49" s="230"/>
      <c r="BV49" s="230"/>
      <c r="BW49" s="230"/>
      <c r="BX49" s="230"/>
      <c r="BY49" s="230"/>
      <c r="BZ49" s="230"/>
      <c r="CA49" s="230"/>
      <c r="CB49" s="230"/>
      <c r="CC49" s="230"/>
      <c r="CD49" s="230"/>
      <c r="CE49" s="230"/>
      <c r="CF49" s="230"/>
      <c r="CG49" s="230"/>
      <c r="CH49" s="230"/>
      <c r="CJ49" s="3"/>
      <c r="CK49" s="3"/>
      <c r="CL49" s="3"/>
    </row>
    <row r="50" spans="2:90" ht="9" customHeight="1" x14ac:dyDescent="0.2">
      <c r="B50" s="6"/>
      <c r="AY50" s="6"/>
      <c r="BA50" s="13"/>
      <c r="CJ50" s="3"/>
      <c r="CK50" s="3"/>
      <c r="CL50" s="3"/>
    </row>
    <row r="51" spans="2:90" ht="9" customHeight="1" x14ac:dyDescent="0.2">
      <c r="B51" s="6"/>
      <c r="AY51" s="5"/>
      <c r="BA51" s="13"/>
      <c r="CJ51" s="3"/>
      <c r="CK51" s="3"/>
      <c r="CL51" s="3"/>
    </row>
    <row r="52" spans="2:90" ht="9" customHeight="1" x14ac:dyDescent="0.2">
      <c r="B52" s="7"/>
      <c r="AY52" s="5"/>
      <c r="BA52" s="13"/>
      <c r="CJ52" s="3"/>
      <c r="CK52" s="3"/>
      <c r="CL52" s="3"/>
    </row>
    <row r="53" spans="2:90" ht="9" customHeight="1" x14ac:dyDescent="0.2">
      <c r="B53" s="7"/>
      <c r="AY53" s="5"/>
      <c r="BA53" s="13"/>
      <c r="CJ53" s="3"/>
      <c r="CK53" s="3"/>
      <c r="CL53" s="3"/>
    </row>
    <row r="54" spans="2:90" ht="9" customHeight="1" x14ac:dyDescent="0.2">
      <c r="B54" s="2"/>
      <c r="C54" s="2"/>
      <c r="D54" s="2"/>
      <c r="E54" s="2"/>
      <c r="F54" s="2"/>
      <c r="G54" s="2"/>
      <c r="H54" s="2"/>
      <c r="I54" s="2"/>
      <c r="J54" s="2"/>
      <c r="K54" s="2"/>
      <c r="L54" s="6"/>
      <c r="M54" s="6"/>
      <c r="N54" s="5"/>
      <c r="O54" s="5"/>
      <c r="P54" s="5"/>
      <c r="Q54" s="5"/>
      <c r="R54" s="5"/>
      <c r="S54" s="5"/>
      <c r="T54" s="5"/>
      <c r="U54" s="5"/>
      <c r="V54" s="5"/>
      <c r="W54" s="5"/>
      <c r="X54" s="5"/>
      <c r="Y54" s="5"/>
      <c r="Z54" s="5"/>
      <c r="AA54" s="5"/>
      <c r="AB54" s="5"/>
      <c r="AC54" s="5"/>
      <c r="AD54" s="6"/>
      <c r="AE54" s="6"/>
      <c r="AF54" s="6"/>
      <c r="AG54" s="6"/>
      <c r="AH54" s="5"/>
      <c r="AI54" s="5"/>
      <c r="AJ54" s="5"/>
      <c r="AK54" s="5"/>
      <c r="AL54" s="5"/>
      <c r="AM54" s="5"/>
      <c r="AN54" s="5"/>
      <c r="AO54" s="5"/>
      <c r="AP54" s="5"/>
      <c r="AQ54" s="5"/>
      <c r="AR54" s="5"/>
      <c r="AS54" s="5"/>
      <c r="AT54" s="5"/>
      <c r="AU54" s="5"/>
      <c r="AV54" s="5"/>
      <c r="AW54" s="5"/>
      <c r="AX54" s="6"/>
      <c r="AY54" s="6"/>
      <c r="BA54" s="11"/>
      <c r="BB54" s="278"/>
      <c r="BC54" s="278"/>
      <c r="BD54" s="278"/>
      <c r="BE54" s="278"/>
      <c r="BF54" s="278"/>
      <c r="BG54" s="278"/>
      <c r="BH54" s="278"/>
      <c r="BI54" s="278"/>
      <c r="BJ54" s="278"/>
      <c r="BK54" s="278"/>
      <c r="BL54" s="278"/>
      <c r="BM54" s="278"/>
      <c r="BN54" s="278"/>
      <c r="BO54" s="278"/>
      <c r="BP54" s="278"/>
      <c r="BQ54" s="278"/>
      <c r="BR54" s="278"/>
      <c r="BS54" s="278"/>
      <c r="BT54" s="278"/>
      <c r="BU54" s="278"/>
      <c r="BV54" s="278"/>
      <c r="BW54" s="278"/>
      <c r="BX54" s="278"/>
      <c r="BY54" s="278"/>
      <c r="BZ54" s="278"/>
      <c r="CA54" s="278"/>
      <c r="CB54" s="278"/>
      <c r="CC54" s="278"/>
      <c r="CD54" s="278"/>
      <c r="CE54" s="278"/>
      <c r="CF54" s="278"/>
      <c r="CG54" s="278"/>
      <c r="CH54" s="278"/>
      <c r="CJ54" s="3"/>
      <c r="CK54" s="3"/>
      <c r="CL54" s="3"/>
    </row>
    <row r="55" spans="2:90" ht="9" customHeight="1" x14ac:dyDescent="0.2">
      <c r="B55" s="2"/>
      <c r="C55" s="2"/>
      <c r="D55" s="2"/>
      <c r="E55" s="2"/>
      <c r="F55" s="2"/>
      <c r="G55" s="2"/>
      <c r="H55" s="2"/>
      <c r="I55" s="2"/>
      <c r="J55" s="2"/>
      <c r="K55" s="2"/>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BA55" s="11"/>
      <c r="BB55" s="278"/>
      <c r="BC55" s="278"/>
      <c r="BD55" s="278"/>
      <c r="BE55" s="278"/>
      <c r="BF55" s="278"/>
      <c r="BG55" s="278"/>
      <c r="BH55" s="278"/>
      <c r="BI55" s="278"/>
      <c r="BJ55" s="278"/>
      <c r="BK55" s="278"/>
      <c r="BL55" s="278"/>
      <c r="BM55" s="278"/>
      <c r="BN55" s="278"/>
      <c r="BO55" s="278"/>
      <c r="BP55" s="278"/>
      <c r="BQ55" s="278"/>
      <c r="BR55" s="278"/>
      <c r="BS55" s="278"/>
      <c r="BT55" s="278"/>
      <c r="BU55" s="278"/>
      <c r="BV55" s="278"/>
      <c r="BW55" s="278"/>
      <c r="BX55" s="278"/>
      <c r="BY55" s="278"/>
      <c r="BZ55" s="278"/>
      <c r="CA55" s="278"/>
      <c r="CB55" s="278"/>
      <c r="CC55" s="278"/>
      <c r="CD55" s="278"/>
      <c r="CE55" s="278"/>
      <c r="CF55" s="278"/>
      <c r="CG55" s="278"/>
      <c r="CH55" s="278"/>
      <c r="CJ55" s="3"/>
      <c r="CK55" s="3"/>
      <c r="CL55" s="3"/>
    </row>
    <row r="56" spans="2:90" ht="9" customHeight="1" x14ac:dyDescent="0.2">
      <c r="B56" s="2"/>
      <c r="C56" s="2"/>
      <c r="D56" s="2"/>
      <c r="E56" s="2"/>
      <c r="F56" s="2"/>
      <c r="G56" s="2"/>
      <c r="H56" s="2"/>
      <c r="I56" s="2"/>
      <c r="J56" s="2"/>
      <c r="K56" s="2"/>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BA56" s="11"/>
      <c r="BB56" s="278"/>
      <c r="BC56" s="278"/>
      <c r="BD56" s="278"/>
      <c r="BE56" s="278"/>
      <c r="BF56" s="278"/>
      <c r="BG56" s="278"/>
      <c r="BH56" s="278"/>
      <c r="BI56" s="278"/>
      <c r="BJ56" s="278"/>
      <c r="BK56" s="278"/>
      <c r="BL56" s="278"/>
      <c r="BM56" s="278"/>
      <c r="BN56" s="278"/>
      <c r="BO56" s="278"/>
      <c r="BP56" s="278"/>
      <c r="BQ56" s="278"/>
      <c r="BR56" s="278"/>
      <c r="BS56" s="278"/>
      <c r="BT56" s="278"/>
      <c r="BU56" s="278"/>
      <c r="BV56" s="278"/>
      <c r="BW56" s="278"/>
      <c r="BX56" s="278"/>
      <c r="BY56" s="278"/>
      <c r="BZ56" s="278"/>
      <c r="CA56" s="278"/>
      <c r="CB56" s="278"/>
      <c r="CC56" s="278"/>
      <c r="CD56" s="278"/>
      <c r="CE56" s="278"/>
      <c r="CF56" s="278"/>
      <c r="CG56" s="278"/>
      <c r="CH56" s="278"/>
      <c r="CJ56" s="3"/>
      <c r="CK56" s="3"/>
      <c r="CL56" s="3"/>
    </row>
    <row r="57" spans="2:90" ht="9" customHeight="1" x14ac:dyDescent="0.2">
      <c r="B57" s="2"/>
      <c r="C57" s="2"/>
      <c r="D57" s="2"/>
      <c r="E57" s="2"/>
      <c r="F57" s="2"/>
      <c r="G57" s="2"/>
      <c r="H57" s="2"/>
      <c r="I57" s="2"/>
      <c r="J57" s="2"/>
      <c r="K57" s="2"/>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BA57" s="11"/>
      <c r="BB57" s="278"/>
      <c r="BC57" s="278"/>
      <c r="BD57" s="278"/>
      <c r="BE57" s="278"/>
      <c r="BF57" s="278"/>
      <c r="BG57" s="278"/>
      <c r="BH57" s="278"/>
      <c r="BI57" s="278"/>
      <c r="BJ57" s="278"/>
      <c r="BK57" s="278"/>
      <c r="BL57" s="278"/>
      <c r="BM57" s="278"/>
      <c r="BN57" s="278"/>
      <c r="BO57" s="278"/>
      <c r="BP57" s="278"/>
      <c r="BQ57" s="278"/>
      <c r="BR57" s="278"/>
      <c r="BS57" s="278"/>
      <c r="BT57" s="278"/>
      <c r="BU57" s="278"/>
      <c r="BV57" s="278"/>
      <c r="BW57" s="278"/>
      <c r="BX57" s="278"/>
      <c r="BY57" s="278"/>
      <c r="BZ57" s="278"/>
      <c r="CA57" s="278"/>
      <c r="CB57" s="278"/>
      <c r="CC57" s="278"/>
      <c r="CD57" s="278"/>
      <c r="CE57" s="278"/>
      <c r="CF57" s="278"/>
      <c r="CG57" s="278"/>
      <c r="CH57" s="278"/>
      <c r="CJ57" s="3"/>
      <c r="CK57" s="3"/>
      <c r="CL57" s="3"/>
    </row>
    <row r="58" spans="2:90" ht="9" customHeight="1" x14ac:dyDescent="0.2">
      <c r="B58" s="13"/>
      <c r="C58" s="13"/>
      <c r="D58" s="7"/>
      <c r="E58" s="7"/>
      <c r="F58" s="7"/>
      <c r="G58" s="7"/>
      <c r="H58" s="7"/>
      <c r="I58" s="7"/>
      <c r="J58" s="7"/>
      <c r="K58" s="7"/>
      <c r="L58" s="5"/>
      <c r="M58" s="5"/>
      <c r="N58" s="5"/>
      <c r="O58" s="5"/>
      <c r="P58" s="5"/>
      <c r="Q58" s="5"/>
      <c r="R58" s="5"/>
      <c r="S58" s="5"/>
      <c r="T58" s="5"/>
      <c r="U58" s="5"/>
      <c r="V58" s="5"/>
      <c r="W58" s="5"/>
      <c r="X58" s="5"/>
      <c r="Y58" s="5"/>
      <c r="Z58" s="5"/>
      <c r="AA58" s="5"/>
      <c r="AB58" s="5"/>
      <c r="AC58" s="5"/>
      <c r="AD58" s="5"/>
      <c r="AE58" s="5"/>
      <c r="AF58" s="5"/>
      <c r="AG58" s="5"/>
      <c r="AH58" s="6"/>
      <c r="AI58" s="6"/>
      <c r="AJ58" s="6"/>
      <c r="AK58" s="5"/>
      <c r="AL58" s="5"/>
      <c r="AM58" s="5"/>
      <c r="AN58" s="5"/>
      <c r="AO58" s="5"/>
      <c r="AP58" s="5"/>
      <c r="AQ58" s="5"/>
      <c r="AR58" s="5"/>
      <c r="AS58" s="5"/>
      <c r="AT58" s="5"/>
      <c r="AU58" s="5"/>
      <c r="AV58" s="5"/>
      <c r="AW58" s="6"/>
      <c r="AX58" s="6"/>
      <c r="AY58" s="6"/>
      <c r="BA58" s="3"/>
      <c r="BB58" s="11"/>
      <c r="BC58" s="11"/>
      <c r="BD58" s="11"/>
      <c r="BE58" s="11"/>
      <c r="BF58" s="11"/>
      <c r="BG58" s="11"/>
      <c r="BH58" s="11"/>
      <c r="BI58" s="3"/>
      <c r="BJ58" s="3"/>
      <c r="BK58" s="3"/>
      <c r="BL58" s="3"/>
      <c r="BM58" s="3"/>
      <c r="BN58" s="3"/>
      <c r="BO58" s="3"/>
      <c r="BP58" s="3"/>
      <c r="BQ58" s="3"/>
      <c r="BR58" s="3"/>
      <c r="BS58" s="3"/>
      <c r="BT58" s="3"/>
      <c r="BU58" s="3"/>
      <c r="BV58" s="3"/>
      <c r="BW58" s="3"/>
      <c r="BX58" s="16"/>
      <c r="BY58" s="16"/>
      <c r="BZ58" s="3"/>
      <c r="CA58" s="3"/>
      <c r="CB58" s="3"/>
      <c r="CC58" s="3"/>
      <c r="CD58" s="3"/>
      <c r="CE58" s="3"/>
      <c r="CF58" s="3"/>
      <c r="CG58" s="3"/>
      <c r="CH58" s="3"/>
      <c r="CI58" s="3"/>
      <c r="CJ58" s="3"/>
      <c r="CK58" s="3"/>
      <c r="CL58" s="3"/>
    </row>
    <row r="59" spans="2:90" ht="9" customHeight="1" x14ac:dyDescent="0.2">
      <c r="B59" s="13"/>
      <c r="C59" s="13"/>
      <c r="D59" s="7"/>
      <c r="E59" s="7"/>
      <c r="F59" s="7"/>
      <c r="G59" s="7"/>
      <c r="H59" s="7"/>
      <c r="I59" s="7"/>
      <c r="J59" s="7"/>
      <c r="K59" s="7"/>
      <c r="L59" s="7"/>
      <c r="M59" s="7"/>
      <c r="N59" s="7"/>
      <c r="O59" s="7"/>
      <c r="P59" s="7"/>
      <c r="Q59" s="7"/>
      <c r="R59" s="7"/>
      <c r="S59" s="7"/>
      <c r="T59" s="7"/>
      <c r="U59" s="7"/>
      <c r="V59" s="7"/>
      <c r="W59" s="7"/>
      <c r="X59" s="7"/>
      <c r="Y59" s="7"/>
      <c r="Z59" s="7"/>
      <c r="AA59" s="7"/>
      <c r="AB59" s="7"/>
      <c r="AC59" s="7"/>
      <c r="AD59" s="14"/>
      <c r="AE59" s="14"/>
      <c r="AF59" s="14"/>
      <c r="AG59" s="14"/>
      <c r="AH59" s="14"/>
      <c r="AI59" s="14"/>
      <c r="AJ59" s="14"/>
      <c r="AK59" s="14"/>
      <c r="AL59" s="14"/>
      <c r="AM59" s="14"/>
      <c r="AN59" s="14"/>
      <c r="AO59" s="14"/>
      <c r="AP59" s="14"/>
      <c r="AQ59" s="14"/>
      <c r="AR59" s="14"/>
      <c r="AS59" s="14"/>
      <c r="AT59" s="14"/>
      <c r="AU59" s="14"/>
      <c r="AV59" s="14"/>
      <c r="AW59" s="14"/>
      <c r="AX59" s="14"/>
      <c r="AY59" s="14"/>
      <c r="BA59" s="3"/>
      <c r="BB59" s="11"/>
      <c r="BC59" s="11"/>
      <c r="BD59" s="11"/>
      <c r="BE59" s="11"/>
      <c r="BF59" s="11"/>
      <c r="BG59" s="11"/>
      <c r="BH59" s="11"/>
      <c r="BI59" s="3"/>
      <c r="BJ59" s="3"/>
      <c r="BK59" s="3"/>
      <c r="BL59" s="3"/>
      <c r="BM59" s="3"/>
      <c r="BN59" s="3"/>
      <c r="BO59" s="3"/>
      <c r="BP59" s="11"/>
      <c r="BQ59" s="11"/>
      <c r="BR59" s="11"/>
      <c r="BS59" s="11"/>
      <c r="BT59" s="11"/>
      <c r="BU59" s="11"/>
      <c r="BV59" s="11"/>
      <c r="BW59" s="3"/>
      <c r="BX59" s="16"/>
      <c r="BY59" s="16"/>
      <c r="BZ59" s="3"/>
      <c r="CA59" s="3"/>
      <c r="CB59" s="3"/>
      <c r="CC59" s="3"/>
      <c r="CD59" s="3"/>
      <c r="CE59" s="3"/>
      <c r="CF59" s="3"/>
      <c r="CG59" s="3"/>
      <c r="CH59" s="3"/>
      <c r="CI59" s="3"/>
      <c r="CJ59" s="3"/>
      <c r="CK59" s="3"/>
      <c r="CL59" s="3"/>
    </row>
    <row r="60" spans="2:90" ht="9" customHeight="1" x14ac:dyDescent="0.2">
      <c r="B60" s="13"/>
      <c r="C60" s="13"/>
      <c r="D60" s="7"/>
      <c r="E60" s="7"/>
      <c r="F60" s="7"/>
      <c r="G60" s="7"/>
      <c r="H60" s="7"/>
      <c r="I60" s="7"/>
      <c r="J60" s="7"/>
      <c r="K60" s="7"/>
      <c r="L60" s="7"/>
      <c r="M60" s="7"/>
      <c r="N60" s="7"/>
      <c r="O60" s="7"/>
      <c r="P60" s="7"/>
      <c r="Q60" s="7"/>
      <c r="R60" s="7"/>
      <c r="S60" s="7"/>
      <c r="T60" s="7"/>
      <c r="U60" s="7"/>
      <c r="V60" s="7"/>
      <c r="W60" s="7"/>
      <c r="X60" s="7"/>
      <c r="Y60" s="7"/>
      <c r="Z60" s="7"/>
      <c r="AA60" s="7"/>
      <c r="AB60" s="7"/>
      <c r="AC60" s="7"/>
      <c r="AD60" s="14"/>
      <c r="AE60" s="14"/>
      <c r="AF60" s="14"/>
      <c r="AG60" s="14"/>
      <c r="AH60" s="14"/>
      <c r="AI60" s="14"/>
      <c r="AJ60" s="14"/>
      <c r="AK60" s="14"/>
      <c r="AL60" s="14"/>
      <c r="AM60" s="14"/>
      <c r="AN60" s="14"/>
      <c r="AO60" s="14"/>
      <c r="AP60" s="14"/>
      <c r="AQ60" s="14"/>
      <c r="AR60" s="14"/>
      <c r="AS60" s="14"/>
      <c r="AT60" s="14"/>
      <c r="AU60" s="14"/>
      <c r="AV60" s="14"/>
      <c r="AW60" s="14"/>
      <c r="AX60" s="14"/>
      <c r="AY60" s="14"/>
      <c r="BA60" s="3"/>
      <c r="BB60" s="11"/>
      <c r="BC60" s="11"/>
      <c r="BD60" s="11"/>
      <c r="BE60" s="11"/>
      <c r="BF60" s="11"/>
      <c r="BG60" s="11"/>
      <c r="BH60" s="11"/>
      <c r="BI60" s="3"/>
      <c r="BJ60" s="3"/>
      <c r="BK60" s="3"/>
      <c r="BL60" s="3"/>
      <c r="BM60" s="3"/>
      <c r="BN60" s="3"/>
      <c r="BO60" s="3"/>
      <c r="BP60" s="11"/>
      <c r="BQ60" s="11"/>
      <c r="BR60" s="11"/>
      <c r="BS60" s="11"/>
      <c r="BT60" s="11"/>
      <c r="BU60" s="11"/>
      <c r="BV60" s="11"/>
      <c r="BW60" s="3"/>
      <c r="BX60" s="16"/>
      <c r="BY60" s="16"/>
      <c r="BZ60" s="3"/>
      <c r="CA60" s="3"/>
      <c r="CB60" s="3"/>
      <c r="CC60" s="3"/>
      <c r="CD60" s="3"/>
      <c r="CE60" s="3"/>
      <c r="CF60" s="3"/>
      <c r="CG60" s="3"/>
      <c r="CH60" s="3"/>
      <c r="CI60" s="3"/>
      <c r="CJ60" s="3"/>
      <c r="CK60" s="3"/>
      <c r="CL60" s="3"/>
    </row>
    <row r="61" spans="2:90" ht="9" customHeight="1" x14ac:dyDescent="0.2">
      <c r="B61" s="13"/>
      <c r="C61" s="13"/>
      <c r="D61" s="7"/>
      <c r="E61" s="7"/>
      <c r="F61" s="7"/>
      <c r="G61" s="7"/>
      <c r="H61" s="7"/>
      <c r="I61" s="7"/>
      <c r="J61" s="7"/>
      <c r="K61" s="7"/>
      <c r="L61" s="7"/>
      <c r="M61" s="7"/>
      <c r="N61" s="7"/>
      <c r="O61" s="7"/>
      <c r="P61" s="7"/>
      <c r="Q61" s="7"/>
      <c r="R61" s="7"/>
      <c r="S61" s="7"/>
      <c r="T61" s="7"/>
      <c r="U61" s="7"/>
      <c r="V61" s="7"/>
      <c r="W61" s="7"/>
      <c r="X61" s="7"/>
      <c r="Y61" s="7"/>
      <c r="Z61" s="7"/>
      <c r="AA61" s="7"/>
      <c r="AB61" s="7"/>
      <c r="AC61" s="7"/>
      <c r="AD61" s="14"/>
      <c r="AE61" s="14"/>
      <c r="AF61" s="14"/>
      <c r="AG61" s="14"/>
      <c r="AH61" s="14"/>
      <c r="AI61" s="14"/>
      <c r="AJ61" s="14"/>
      <c r="AK61" s="14"/>
      <c r="AL61" s="14"/>
      <c r="AM61" s="14"/>
      <c r="AN61" s="14"/>
      <c r="AO61" s="14"/>
      <c r="AP61" s="14"/>
      <c r="AQ61" s="14"/>
      <c r="AR61" s="14"/>
      <c r="AS61" s="14"/>
      <c r="AT61" s="14"/>
      <c r="AU61" s="14"/>
      <c r="AV61" s="14"/>
      <c r="AW61" s="14"/>
      <c r="AX61" s="14"/>
      <c r="AY61" s="14"/>
      <c r="BA61" s="3"/>
      <c r="BB61" s="11"/>
      <c r="BC61" s="11"/>
      <c r="BD61" s="11"/>
      <c r="BE61" s="11"/>
      <c r="BF61" s="11"/>
      <c r="BG61" s="11"/>
      <c r="BH61" s="11"/>
      <c r="BI61" s="11"/>
      <c r="BJ61" s="11"/>
      <c r="BK61" s="11"/>
      <c r="BL61" s="11"/>
      <c r="BM61" s="11"/>
      <c r="BN61" s="11"/>
      <c r="BO61" s="11"/>
      <c r="BP61" s="11"/>
      <c r="BQ61" s="11"/>
      <c r="BR61" s="11"/>
      <c r="BS61" s="11"/>
      <c r="BT61" s="11"/>
      <c r="BU61" s="11"/>
      <c r="BV61" s="11"/>
      <c r="BW61" s="3"/>
      <c r="BX61" s="16"/>
      <c r="BY61" s="16"/>
      <c r="BZ61" s="3"/>
      <c r="CA61" s="3"/>
      <c r="CB61" s="3"/>
      <c r="CC61" s="3"/>
      <c r="CD61" s="3"/>
      <c r="CE61" s="3"/>
      <c r="CF61" s="3"/>
      <c r="CG61" s="3"/>
      <c r="CH61" s="3"/>
      <c r="CI61" s="3"/>
      <c r="CJ61" s="3"/>
      <c r="CK61" s="3"/>
      <c r="CL61" s="3"/>
    </row>
    <row r="62" spans="2:90" ht="9" customHeight="1" x14ac:dyDescent="0.2">
      <c r="BB62" s="11"/>
      <c r="BC62" s="11"/>
      <c r="BD62" s="11"/>
      <c r="BE62" s="11"/>
      <c r="BF62" s="11"/>
      <c r="BG62" s="11"/>
      <c r="BH62" s="11"/>
      <c r="BI62" s="11"/>
      <c r="BJ62" s="11"/>
      <c r="BK62" s="11"/>
      <c r="BL62" s="11"/>
      <c r="BM62" s="11"/>
      <c r="BN62" s="11"/>
      <c r="BO62" s="11"/>
      <c r="BP62" s="11"/>
      <c r="BQ62" s="11"/>
      <c r="BR62" s="11"/>
      <c r="BS62" s="11"/>
      <c r="BT62" s="11"/>
      <c r="BU62" s="11"/>
      <c r="BV62" s="11"/>
      <c r="BW62" s="3"/>
      <c r="BX62" s="16"/>
      <c r="BY62" s="16"/>
      <c r="BZ62" s="3"/>
      <c r="CA62" s="3"/>
      <c r="CB62" s="3"/>
      <c r="CC62" s="3"/>
      <c r="CD62" s="3"/>
      <c r="CE62" s="3"/>
      <c r="CF62" s="3"/>
      <c r="CG62" s="3"/>
      <c r="CH62" s="3"/>
    </row>
    <row r="63" spans="2:90" ht="9" customHeight="1" x14ac:dyDescent="0.2">
      <c r="BB63" s="3"/>
      <c r="BC63" s="3"/>
      <c r="BD63" s="3"/>
      <c r="BE63" s="3"/>
      <c r="BF63" s="3"/>
      <c r="BG63" s="3"/>
      <c r="BH63" s="3"/>
      <c r="BI63" s="3"/>
      <c r="BJ63" s="3"/>
      <c r="BK63" s="3"/>
      <c r="BL63" s="3"/>
      <c r="BM63" s="3"/>
      <c r="BN63" s="3"/>
      <c r="BO63" s="3"/>
      <c r="BP63" s="3"/>
      <c r="BQ63" s="3"/>
      <c r="BR63" s="3"/>
      <c r="BS63" s="3"/>
      <c r="BT63" s="3"/>
      <c r="BU63" s="3"/>
      <c r="BV63" s="3"/>
      <c r="BW63" s="3"/>
      <c r="BX63" s="16"/>
      <c r="BY63" s="16"/>
      <c r="BZ63" s="3"/>
      <c r="CA63" s="3"/>
      <c r="CB63" s="3"/>
      <c r="CC63" s="3"/>
      <c r="CD63" s="3"/>
      <c r="CE63" s="3"/>
      <c r="CF63" s="3"/>
      <c r="CG63" s="3"/>
      <c r="CH63" s="3"/>
    </row>
    <row r="64" spans="2:90" ht="9" customHeight="1" x14ac:dyDescent="0.2">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row>
    <row r="65" spans="54:86" ht="9" customHeight="1" x14ac:dyDescent="0.2">
      <c r="BB65" s="3"/>
      <c r="BC65" s="3"/>
      <c r="BD65" s="3"/>
      <c r="BE65" s="3"/>
      <c r="BF65" s="3"/>
      <c r="BG65" s="3"/>
      <c r="BH65" s="3"/>
      <c r="BI65" s="3"/>
      <c r="BJ65" s="3"/>
      <c r="BK65" s="3"/>
      <c r="BL65" s="3"/>
      <c r="BM65" s="3"/>
      <c r="BN65" s="3"/>
      <c r="BO65" s="3"/>
      <c r="BP65" s="2"/>
      <c r="BQ65" s="2"/>
      <c r="BR65" s="2"/>
      <c r="BS65" s="2"/>
      <c r="BT65" s="2"/>
      <c r="BU65" s="2"/>
      <c r="BV65" s="2"/>
      <c r="BW65" s="3"/>
      <c r="BX65" s="3"/>
      <c r="BY65" s="3"/>
      <c r="BZ65" s="3"/>
      <c r="CA65" s="3"/>
      <c r="CB65" s="3"/>
      <c r="CC65" s="3"/>
      <c r="CD65" s="3"/>
      <c r="CE65" s="3"/>
      <c r="CF65" s="3"/>
      <c r="CG65" s="3"/>
      <c r="CH65" s="3"/>
    </row>
    <row r="66" spans="54:86" ht="9" customHeight="1" x14ac:dyDescent="0.2">
      <c r="BB66" s="3"/>
      <c r="BC66" s="3"/>
      <c r="BD66" s="3"/>
      <c r="BE66" s="3"/>
      <c r="BF66" s="3"/>
      <c r="BG66" s="3"/>
      <c r="BH66" s="3"/>
      <c r="BI66" s="3"/>
      <c r="BJ66" s="3"/>
      <c r="BK66" s="3"/>
      <c r="BL66" s="3"/>
      <c r="BM66" s="3"/>
      <c r="BN66" s="3"/>
      <c r="BO66" s="3"/>
      <c r="BP66" s="2"/>
      <c r="BQ66" s="2"/>
      <c r="BR66" s="2"/>
      <c r="BS66" s="2"/>
      <c r="BT66" s="2"/>
      <c r="BU66" s="2"/>
      <c r="BV66" s="2"/>
      <c r="BW66" s="3"/>
      <c r="BX66" s="3"/>
      <c r="BY66" s="3"/>
      <c r="BZ66" s="3"/>
      <c r="CA66" s="3"/>
      <c r="CB66" s="3"/>
      <c r="CC66" s="3"/>
      <c r="CD66" s="3"/>
      <c r="CE66" s="3"/>
      <c r="CF66" s="3"/>
      <c r="CG66" s="3"/>
      <c r="CH66" s="3"/>
    </row>
  </sheetData>
  <sheetProtection password="B7B0" sheet="1" objects="1" scenarios="1" selectLockedCells="1" selectUnlockedCells="1"/>
  <mergeCells count="44">
    <mergeCell ref="C16:AK17"/>
    <mergeCell ref="C24:M25"/>
    <mergeCell ref="C30:AT31"/>
    <mergeCell ref="C34:I35"/>
    <mergeCell ref="BB35:CH36"/>
    <mergeCell ref="BC37:BR38"/>
    <mergeCell ref="C38:AX39"/>
    <mergeCell ref="C28:AX29"/>
    <mergeCell ref="C22:AX23"/>
    <mergeCell ref="C26:AX27"/>
    <mergeCell ref="C32:AX33"/>
    <mergeCell ref="BA21:BO22"/>
    <mergeCell ref="C36:AX37"/>
    <mergeCell ref="BB23:CH24"/>
    <mergeCell ref="BB25:CH26"/>
    <mergeCell ref="BB27:CH28"/>
    <mergeCell ref="BB29:BY30"/>
    <mergeCell ref="BB3:CH4"/>
    <mergeCell ref="C20:AX21"/>
    <mergeCell ref="B4:T5"/>
    <mergeCell ref="C14:AX15"/>
    <mergeCell ref="C10:AX11"/>
    <mergeCell ref="C6:AX7"/>
    <mergeCell ref="C12:AX13"/>
    <mergeCell ref="C8:AX9"/>
    <mergeCell ref="C18:AX19"/>
    <mergeCell ref="BB8:BF9"/>
    <mergeCell ref="BB12:CF13"/>
    <mergeCell ref="BB18:CG19"/>
    <mergeCell ref="BB6:CH7"/>
    <mergeCell ref="BB31:CH32"/>
    <mergeCell ref="BB33:CH34"/>
    <mergeCell ref="BB10:CH11"/>
    <mergeCell ref="BB14:CH15"/>
    <mergeCell ref="BB16:CH17"/>
    <mergeCell ref="BB39:CH40"/>
    <mergeCell ref="BC41:CH42"/>
    <mergeCell ref="BB54:CH55"/>
    <mergeCell ref="BB56:CH57"/>
    <mergeCell ref="C40:AX41"/>
    <mergeCell ref="C46:AX47"/>
    <mergeCell ref="C44:AX45"/>
    <mergeCell ref="C42:L43"/>
    <mergeCell ref="C48:O49"/>
  </mergeCells>
  <phoneticPr fontId="1"/>
  <printOptions horizontalCentered="1" verticalCentered="1"/>
  <pageMargins left="0.39370078740157483" right="0.39370078740157483" top="0.39370078740157483" bottom="0.55118110236220474" header="0.35433070866141736" footer="0.47244094488188981"/>
  <pageSetup paperSize="9" orientation="landscape" horizont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DE56"/>
  <sheetViews>
    <sheetView showGridLines="0" defaultGridColor="0" colorId="20" zoomScaleNormal="100" workbookViewId="0">
      <selection activeCell="Y2" sqref="Y2:AY5"/>
    </sheetView>
  </sheetViews>
  <sheetFormatPr defaultColWidth="1.88671875" defaultRowHeight="9" customHeight="1" x14ac:dyDescent="0.2"/>
  <cols>
    <col min="1" max="2" width="2.109375" style="41" customWidth="1"/>
    <col min="3" max="8" width="1.21875" style="41" customWidth="1"/>
    <col min="9" max="9" width="1.109375" style="41" customWidth="1"/>
    <col min="10" max="10" width="1.21875" style="41" customWidth="1"/>
    <col min="11" max="12" width="1.33203125" style="41" customWidth="1"/>
    <col min="13" max="28" width="1.21875" style="41" customWidth="1"/>
    <col min="29" max="32" width="1.33203125" style="41" customWidth="1"/>
    <col min="33" max="48" width="1.21875" style="41" customWidth="1"/>
    <col min="49" max="50" width="1.33203125" style="41" customWidth="1"/>
    <col min="51" max="51" width="1" style="41" customWidth="1"/>
    <col min="52" max="62" width="2" style="41" customWidth="1"/>
    <col min="63" max="64" width="2.109375" style="41" customWidth="1"/>
    <col min="65" max="65" width="1.88671875" style="41"/>
    <col min="66" max="66" width="2.21875" style="41" bestFit="1" customWidth="1"/>
    <col min="67" max="76" width="1.88671875" style="41"/>
    <col min="77" max="77" width="2.77734375" style="41" bestFit="1" customWidth="1"/>
    <col min="78" max="88" width="1.88671875" style="41"/>
    <col min="89" max="89" width="2.21875" style="41" bestFit="1" customWidth="1"/>
    <col min="90" max="16384" width="1.88671875" style="41"/>
  </cols>
  <sheetData>
    <row r="2" spans="1:109" ht="9" customHeight="1" x14ac:dyDescent="0.2">
      <c r="I2" s="235"/>
      <c r="J2" s="235"/>
      <c r="K2" s="235"/>
      <c r="L2" s="235"/>
      <c r="M2" s="235"/>
      <c r="N2" s="235"/>
      <c r="O2" s="236"/>
      <c r="P2" s="236"/>
      <c r="Q2" s="236"/>
      <c r="S2" s="241"/>
      <c r="T2" s="241"/>
      <c r="V2" s="241"/>
      <c r="X2" s="241"/>
      <c r="Y2" s="283" t="s">
        <v>221</v>
      </c>
      <c r="Z2" s="283"/>
      <c r="AA2" s="283"/>
      <c r="AB2" s="283"/>
      <c r="AC2" s="283"/>
      <c r="AD2" s="283"/>
      <c r="AE2" s="283"/>
      <c r="AF2" s="283"/>
      <c r="AG2" s="283"/>
      <c r="AH2" s="283"/>
      <c r="AI2" s="283"/>
      <c r="AJ2" s="283"/>
      <c r="AK2" s="283"/>
      <c r="AL2" s="283"/>
      <c r="AM2" s="283"/>
      <c r="AN2" s="283"/>
      <c r="AO2" s="283"/>
      <c r="AP2" s="283"/>
      <c r="AQ2" s="283"/>
      <c r="AR2" s="283"/>
      <c r="AS2" s="283"/>
      <c r="AT2" s="283"/>
      <c r="AU2" s="283"/>
      <c r="AV2" s="283"/>
      <c r="AW2" s="283"/>
      <c r="AX2" s="283"/>
      <c r="AY2" s="284"/>
      <c r="AZ2" s="347" t="s">
        <v>135</v>
      </c>
      <c r="BA2" s="348"/>
      <c r="BB2" s="348"/>
      <c r="BC2" s="348"/>
      <c r="BD2" s="348"/>
      <c r="BE2" s="348"/>
      <c r="BF2" s="348"/>
      <c r="BG2" s="348"/>
      <c r="BH2" s="348"/>
      <c r="BI2" s="348"/>
      <c r="BJ2" s="348"/>
      <c r="BK2" s="348"/>
      <c r="BL2" s="349"/>
      <c r="BM2" s="42"/>
      <c r="BN2" s="43"/>
      <c r="BO2" s="314" t="s">
        <v>4</v>
      </c>
      <c r="BP2" s="315"/>
      <c r="BQ2" s="315"/>
      <c r="BR2" s="315"/>
      <c r="BS2" s="315"/>
      <c r="BT2" s="315"/>
      <c r="BU2" s="315"/>
      <c r="BV2" s="315"/>
      <c r="BW2" s="44"/>
      <c r="BX2" s="44"/>
      <c r="BY2" s="44"/>
      <c r="BZ2" s="44"/>
      <c r="CA2" s="44"/>
      <c r="CB2" s="44"/>
      <c r="CC2" s="44"/>
      <c r="CD2" s="44"/>
      <c r="CE2" s="44"/>
      <c r="CF2" s="44"/>
      <c r="CG2" s="44"/>
      <c r="CH2" s="44"/>
      <c r="CI2" s="44"/>
      <c r="CJ2" s="44"/>
      <c r="CK2" s="43"/>
    </row>
    <row r="3" spans="1:109" ht="9" customHeight="1" x14ac:dyDescent="0.2">
      <c r="I3" s="235"/>
      <c r="J3" s="235"/>
      <c r="K3" s="235"/>
      <c r="L3" s="235"/>
      <c r="M3" s="235"/>
      <c r="N3" s="235"/>
      <c r="R3" s="241"/>
      <c r="S3" s="241"/>
      <c r="T3" s="241"/>
      <c r="V3" s="287" t="s">
        <v>156</v>
      </c>
      <c r="W3" s="287"/>
      <c r="X3" s="287"/>
      <c r="Y3" s="283"/>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3"/>
      <c r="AX3" s="283"/>
      <c r="AY3" s="284"/>
      <c r="AZ3" s="350"/>
      <c r="BA3" s="351"/>
      <c r="BB3" s="351"/>
      <c r="BC3" s="351"/>
      <c r="BD3" s="351"/>
      <c r="BE3" s="351"/>
      <c r="BF3" s="351"/>
      <c r="BG3" s="351"/>
      <c r="BH3" s="351"/>
      <c r="BI3" s="351"/>
      <c r="BJ3" s="351"/>
      <c r="BK3" s="351"/>
      <c r="BL3" s="352"/>
      <c r="BM3" s="45"/>
      <c r="BN3" s="46"/>
      <c r="BO3" s="316"/>
      <c r="BP3" s="317"/>
      <c r="BQ3" s="317"/>
      <c r="BR3" s="317"/>
      <c r="BS3" s="317"/>
      <c r="BT3" s="317"/>
      <c r="BU3" s="317"/>
      <c r="BV3" s="317"/>
      <c r="BW3" s="47"/>
      <c r="BX3" s="47"/>
      <c r="BY3" s="47"/>
      <c r="BZ3" s="47"/>
      <c r="CA3" s="47"/>
      <c r="CB3" s="47"/>
      <c r="CC3" s="47"/>
      <c r="CD3" s="47"/>
      <c r="CE3" s="47"/>
      <c r="CF3" s="47"/>
      <c r="CG3" s="47"/>
      <c r="CH3" s="47"/>
      <c r="CI3" s="47"/>
      <c r="CJ3" s="47"/>
      <c r="CK3" s="46"/>
    </row>
    <row r="4" spans="1:109" ht="9" customHeight="1" x14ac:dyDescent="0.2">
      <c r="I4" s="235"/>
      <c r="J4" s="235"/>
      <c r="K4" s="235"/>
      <c r="L4" s="235"/>
      <c r="M4" s="235"/>
      <c r="N4" s="235"/>
      <c r="R4" s="241"/>
      <c r="S4" s="241"/>
      <c r="T4" s="241"/>
      <c r="U4" s="266"/>
      <c r="V4" s="287"/>
      <c r="W4" s="287"/>
      <c r="X4" s="287"/>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4"/>
      <c r="AZ4" s="350"/>
      <c r="BA4" s="351"/>
      <c r="BB4" s="351"/>
      <c r="BC4" s="351"/>
      <c r="BD4" s="351"/>
      <c r="BE4" s="351"/>
      <c r="BF4" s="351"/>
      <c r="BG4" s="351"/>
      <c r="BH4" s="351"/>
      <c r="BI4" s="351"/>
      <c r="BJ4" s="351"/>
      <c r="BK4" s="351"/>
      <c r="BL4" s="352"/>
      <c r="BM4" s="45"/>
      <c r="BN4" s="46"/>
      <c r="BO4" s="45"/>
      <c r="BP4" s="341" t="str">
        <f>T(入力!$X16)</f>
        <v/>
      </c>
      <c r="BQ4" s="342"/>
      <c r="BR4" s="342"/>
      <c r="BS4" s="342"/>
      <c r="BT4" s="342"/>
      <c r="BU4" s="342"/>
      <c r="BV4" s="342"/>
      <c r="BW4" s="342"/>
      <c r="BX4" s="342"/>
      <c r="BY4" s="342"/>
      <c r="BZ4" s="342"/>
      <c r="CA4" s="342"/>
      <c r="CB4" s="342"/>
      <c r="CC4" s="342"/>
      <c r="CD4" s="342"/>
      <c r="CE4" s="342"/>
      <c r="CF4" s="342"/>
      <c r="CG4" s="342"/>
      <c r="CH4" s="342"/>
      <c r="CI4" s="342"/>
      <c r="CJ4" s="342"/>
      <c r="CK4" s="343"/>
    </row>
    <row r="5" spans="1:109" ht="9" customHeight="1" x14ac:dyDescent="0.2">
      <c r="I5" s="235"/>
      <c r="J5" s="235"/>
      <c r="K5" s="235"/>
      <c r="L5" s="235"/>
      <c r="M5" s="235"/>
      <c r="N5" s="235"/>
      <c r="O5" s="236"/>
      <c r="P5" s="236"/>
      <c r="Q5" s="236"/>
      <c r="R5" s="241"/>
      <c r="S5" s="241"/>
      <c r="T5" s="241"/>
      <c r="U5" s="241"/>
      <c r="V5" s="241"/>
      <c r="W5" s="241"/>
      <c r="X5" s="241"/>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4"/>
      <c r="AZ5" s="353"/>
      <c r="BA5" s="354"/>
      <c r="BB5" s="354"/>
      <c r="BC5" s="354"/>
      <c r="BD5" s="354"/>
      <c r="BE5" s="354"/>
      <c r="BF5" s="354"/>
      <c r="BG5" s="354"/>
      <c r="BH5" s="354"/>
      <c r="BI5" s="354"/>
      <c r="BJ5" s="354"/>
      <c r="BK5" s="354"/>
      <c r="BL5" s="355"/>
      <c r="BM5" s="45"/>
      <c r="BN5" s="46"/>
      <c r="BO5" s="45"/>
      <c r="BP5" s="342"/>
      <c r="BQ5" s="342"/>
      <c r="BR5" s="342"/>
      <c r="BS5" s="342"/>
      <c r="BT5" s="342"/>
      <c r="BU5" s="342"/>
      <c r="BV5" s="342"/>
      <c r="BW5" s="342"/>
      <c r="BX5" s="342"/>
      <c r="BY5" s="342"/>
      <c r="BZ5" s="342"/>
      <c r="CA5" s="342"/>
      <c r="CB5" s="342"/>
      <c r="CC5" s="342"/>
      <c r="CD5" s="342"/>
      <c r="CE5" s="342"/>
      <c r="CF5" s="342"/>
      <c r="CG5" s="342"/>
      <c r="CH5" s="342"/>
      <c r="CI5" s="342"/>
      <c r="CJ5" s="342"/>
      <c r="CK5" s="343"/>
    </row>
    <row r="6" spans="1:109" ht="10.5" customHeight="1" x14ac:dyDescent="0.2">
      <c r="A6" s="288"/>
      <c r="B6" s="288"/>
      <c r="C6" s="288"/>
      <c r="D6" s="288"/>
      <c r="E6" s="288"/>
      <c r="F6" s="288"/>
      <c r="G6" s="288"/>
      <c r="H6" s="288"/>
      <c r="I6" s="229"/>
      <c r="J6" s="229"/>
      <c r="K6" s="229"/>
      <c r="L6" s="229"/>
      <c r="M6" s="229"/>
      <c r="N6" s="229"/>
      <c r="O6" s="237"/>
      <c r="P6" s="237"/>
      <c r="Q6" s="237"/>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29"/>
      <c r="AW6" s="229"/>
      <c r="AX6" s="229"/>
      <c r="AY6" s="47"/>
      <c r="AZ6" s="42"/>
      <c r="BA6" s="44"/>
      <c r="BB6" s="44"/>
      <c r="BC6" s="44"/>
      <c r="BD6" s="44"/>
      <c r="BE6" s="43"/>
      <c r="BF6" s="44"/>
      <c r="BG6" s="44"/>
      <c r="BH6" s="44"/>
      <c r="BI6" s="44"/>
      <c r="BJ6" s="44"/>
      <c r="BK6" s="44"/>
      <c r="BL6" s="44"/>
      <c r="BM6" s="457" t="s">
        <v>3</v>
      </c>
      <c r="BN6" s="458"/>
      <c r="BP6" s="342"/>
      <c r="BQ6" s="342"/>
      <c r="BR6" s="342"/>
      <c r="BS6" s="342"/>
      <c r="BT6" s="342"/>
      <c r="BU6" s="342"/>
      <c r="BV6" s="342"/>
      <c r="BW6" s="342"/>
      <c r="BX6" s="342"/>
      <c r="BY6" s="342"/>
      <c r="BZ6" s="342"/>
      <c r="CA6" s="342"/>
      <c r="CB6" s="342"/>
      <c r="CC6" s="342"/>
      <c r="CD6" s="342"/>
      <c r="CE6" s="342"/>
      <c r="CF6" s="342"/>
      <c r="CG6" s="342"/>
      <c r="CH6" s="342"/>
      <c r="CI6" s="342"/>
      <c r="CJ6" s="342"/>
      <c r="CK6" s="343"/>
    </row>
    <row r="7" spans="1:109" ht="10.5" customHeight="1" x14ac:dyDescent="0.2">
      <c r="A7" s="288"/>
      <c r="B7" s="288"/>
      <c r="C7" s="288"/>
      <c r="D7" s="288"/>
      <c r="E7" s="288"/>
      <c r="F7" s="288"/>
      <c r="G7" s="288"/>
      <c r="H7" s="288"/>
      <c r="I7" s="229"/>
      <c r="J7" s="229"/>
      <c r="K7" s="229"/>
      <c r="L7" s="229"/>
      <c r="M7" s="229"/>
      <c r="N7" s="229"/>
      <c r="O7" s="237"/>
      <c r="P7" s="237"/>
      <c r="Q7" s="237"/>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29"/>
      <c r="AW7" s="229"/>
      <c r="AX7" s="229"/>
      <c r="AY7" s="47"/>
      <c r="AZ7" s="321" t="str">
        <f>入力!W20&amp;入力!X20</f>
        <v/>
      </c>
      <c r="BA7" s="322"/>
      <c r="BB7" s="48">
        <v>1</v>
      </c>
      <c r="BC7" s="49">
        <v>2</v>
      </c>
      <c r="BD7" s="321" t="s">
        <v>39</v>
      </c>
      <c r="BE7" s="323"/>
      <c r="BF7" s="322" t="s">
        <v>37</v>
      </c>
      <c r="BG7" s="322"/>
      <c r="BH7" s="48">
        <v>3</v>
      </c>
      <c r="BI7" s="50">
        <v>4</v>
      </c>
      <c r="BJ7" s="321" t="s">
        <v>36</v>
      </c>
      <c r="BK7" s="322"/>
      <c r="BL7" s="323"/>
      <c r="BM7" s="457"/>
      <c r="BN7" s="458"/>
      <c r="BP7" s="344" t="str">
        <f>T(入力!$C17)</f>
        <v/>
      </c>
      <c r="BQ7" s="345"/>
      <c r="BR7" s="345"/>
      <c r="BS7" s="345"/>
      <c r="BT7" s="345"/>
      <c r="BU7" s="345"/>
      <c r="BV7" s="345"/>
      <c r="BW7" s="345"/>
      <c r="BX7" s="345"/>
      <c r="BY7" s="345"/>
      <c r="BZ7" s="345"/>
      <c r="CA7" s="345"/>
      <c r="CB7" s="345"/>
      <c r="CC7" s="345"/>
      <c r="CD7" s="345"/>
      <c r="CE7" s="345"/>
      <c r="CF7" s="345"/>
      <c r="CG7" s="345"/>
      <c r="CH7" s="345"/>
      <c r="CI7" s="345"/>
      <c r="CJ7" s="345"/>
      <c r="CK7" s="346"/>
    </row>
    <row r="8" spans="1:109" ht="10.5" customHeight="1" x14ac:dyDescent="0.2">
      <c r="A8" s="288"/>
      <c r="B8" s="288"/>
      <c r="C8" s="288"/>
      <c r="D8" s="288"/>
      <c r="E8" s="288"/>
      <c r="F8" s="288"/>
      <c r="G8" s="288"/>
      <c r="H8" s="288"/>
      <c r="I8" s="229"/>
      <c r="J8" s="229"/>
      <c r="K8" s="229"/>
      <c r="L8" s="229"/>
      <c r="M8" s="229"/>
      <c r="N8" s="229"/>
      <c r="O8" s="237"/>
      <c r="P8" s="237"/>
      <c r="Q8" s="237"/>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29"/>
      <c r="AW8" s="229"/>
      <c r="AX8" s="229"/>
      <c r="AY8" s="47"/>
      <c r="AZ8" s="321"/>
      <c r="BA8" s="322"/>
      <c r="BB8" s="358" t="str">
        <f>入力!$W21</f>
        <v/>
      </c>
      <c r="BC8" s="360" t="str">
        <f>入力!$X21</f>
        <v/>
      </c>
      <c r="BD8" s="321"/>
      <c r="BE8" s="323"/>
      <c r="BF8" s="322"/>
      <c r="BG8" s="322"/>
      <c r="BH8" s="358" t="str">
        <f>入力!$W22</f>
        <v/>
      </c>
      <c r="BI8" s="360" t="str">
        <f>入力!$X22</f>
        <v/>
      </c>
      <c r="BJ8" s="321"/>
      <c r="BK8" s="322"/>
      <c r="BL8" s="323"/>
      <c r="BM8" s="457"/>
      <c r="BN8" s="458"/>
      <c r="BP8" s="345"/>
      <c r="BQ8" s="345"/>
      <c r="BR8" s="345"/>
      <c r="BS8" s="345"/>
      <c r="BT8" s="345"/>
      <c r="BU8" s="345"/>
      <c r="BV8" s="345"/>
      <c r="BW8" s="345"/>
      <c r="BX8" s="345"/>
      <c r="BY8" s="345"/>
      <c r="BZ8" s="345"/>
      <c r="CA8" s="345"/>
      <c r="CB8" s="345"/>
      <c r="CC8" s="345"/>
      <c r="CD8" s="345"/>
      <c r="CE8" s="345"/>
      <c r="CF8" s="345"/>
      <c r="CG8" s="345"/>
      <c r="CH8" s="345"/>
      <c r="CI8" s="345"/>
      <c r="CJ8" s="345"/>
      <c r="CK8" s="346"/>
    </row>
    <row r="9" spans="1:109" ht="10.5" customHeight="1" x14ac:dyDescent="0.2">
      <c r="A9" s="51"/>
      <c r="B9" s="51"/>
      <c r="C9" s="52"/>
      <c r="D9" s="52"/>
      <c r="E9" s="52"/>
      <c r="F9" s="52"/>
      <c r="G9" s="52"/>
      <c r="H9" s="52"/>
      <c r="I9" s="52"/>
      <c r="J9" s="52"/>
      <c r="K9" s="52"/>
      <c r="L9" s="52"/>
      <c r="M9" s="52"/>
      <c r="N9" s="52"/>
      <c r="O9" s="238"/>
      <c r="P9" s="238"/>
      <c r="Q9" s="238"/>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52"/>
      <c r="AW9" s="52"/>
      <c r="AX9" s="51"/>
      <c r="AY9" s="47"/>
      <c r="AZ9" s="321"/>
      <c r="BA9" s="322"/>
      <c r="BB9" s="359"/>
      <c r="BC9" s="361"/>
      <c r="BD9" s="321"/>
      <c r="BE9" s="323"/>
      <c r="BF9" s="322"/>
      <c r="BG9" s="322"/>
      <c r="BH9" s="359"/>
      <c r="BI9" s="361"/>
      <c r="BJ9" s="321"/>
      <c r="BK9" s="322"/>
      <c r="BL9" s="323"/>
      <c r="BM9" s="457"/>
      <c r="BN9" s="458"/>
      <c r="BP9" s="345"/>
      <c r="BQ9" s="345"/>
      <c r="BR9" s="345"/>
      <c r="BS9" s="345"/>
      <c r="BT9" s="345"/>
      <c r="BU9" s="345"/>
      <c r="BV9" s="345"/>
      <c r="BW9" s="345"/>
      <c r="BX9" s="345"/>
      <c r="BY9" s="345"/>
      <c r="BZ9" s="345"/>
      <c r="CA9" s="345"/>
      <c r="CB9" s="345"/>
      <c r="CC9" s="345"/>
      <c r="CD9" s="345"/>
      <c r="CE9" s="345"/>
      <c r="CF9" s="345"/>
      <c r="CG9" s="345"/>
      <c r="CH9" s="345"/>
      <c r="CI9" s="345"/>
      <c r="CJ9" s="345"/>
      <c r="CK9" s="346"/>
    </row>
    <row r="10" spans="1:109" ht="10.5" customHeight="1" x14ac:dyDescent="0.2">
      <c r="A10" s="53"/>
      <c r="B10" s="53"/>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1"/>
      <c r="AY10" s="47"/>
      <c r="AZ10" s="54"/>
      <c r="BA10" s="55"/>
      <c r="BB10" s="55"/>
      <c r="BC10" s="55"/>
      <c r="BD10" s="55"/>
      <c r="BE10" s="56"/>
      <c r="BF10" s="55"/>
      <c r="BG10" s="55"/>
      <c r="BH10" s="55"/>
      <c r="BI10" s="55"/>
      <c r="BJ10" s="55"/>
      <c r="BK10" s="55"/>
      <c r="BL10" s="55"/>
      <c r="BM10" s="457"/>
      <c r="BN10" s="458"/>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6"/>
    </row>
    <row r="11" spans="1:109" ht="10.5" customHeight="1" x14ac:dyDescent="0.2">
      <c r="A11" s="53"/>
      <c r="B11" s="53"/>
      <c r="C11" s="57"/>
      <c r="D11" s="57"/>
      <c r="E11" s="57"/>
      <c r="F11" s="57"/>
      <c r="G11" s="57"/>
      <c r="H11" s="57"/>
      <c r="I11" s="57"/>
      <c r="J11" s="57"/>
      <c r="K11" s="58"/>
      <c r="L11" s="58"/>
      <c r="M11" s="59"/>
      <c r="N11" s="59"/>
      <c r="O11" s="59"/>
      <c r="P11" s="59"/>
      <c r="Q11" s="59"/>
      <c r="R11" s="59"/>
      <c r="S11" s="59"/>
      <c r="T11" s="59"/>
      <c r="U11" s="59"/>
      <c r="V11" s="59"/>
      <c r="W11" s="59"/>
      <c r="X11" s="59"/>
      <c r="Y11" s="59"/>
      <c r="Z11" s="59"/>
      <c r="AA11" s="59"/>
      <c r="AB11" s="59"/>
      <c r="AC11" s="58"/>
      <c r="AD11" s="58"/>
      <c r="AE11" s="58"/>
      <c r="AF11" s="58"/>
      <c r="AG11" s="59"/>
      <c r="AH11" s="59"/>
      <c r="AI11" s="59"/>
      <c r="AJ11" s="59"/>
      <c r="AK11" s="59"/>
      <c r="AL11" s="59"/>
      <c r="AM11" s="59"/>
      <c r="AN11" s="59"/>
      <c r="AO11" s="59"/>
      <c r="AP11" s="59"/>
      <c r="AQ11" s="59"/>
      <c r="AR11" s="59"/>
      <c r="AS11" s="59"/>
      <c r="AT11" s="59"/>
      <c r="AU11" s="59"/>
      <c r="AV11" s="59"/>
      <c r="AW11" s="58"/>
      <c r="AX11" s="58"/>
      <c r="AY11" s="47"/>
      <c r="AZ11" s="42"/>
      <c r="BA11" s="44"/>
      <c r="BB11" s="44"/>
      <c r="BC11" s="44"/>
      <c r="BD11" s="44"/>
      <c r="BE11" s="44"/>
      <c r="BF11" s="44"/>
      <c r="BG11" s="44"/>
      <c r="BH11" s="44"/>
      <c r="BI11" s="44"/>
      <c r="BJ11" s="44"/>
      <c r="BK11" s="44"/>
      <c r="BL11" s="44"/>
      <c r="BM11" s="457"/>
      <c r="BN11" s="458"/>
      <c r="BO11" s="45"/>
      <c r="BP11" s="345"/>
      <c r="BQ11" s="345"/>
      <c r="BR11" s="345"/>
      <c r="BS11" s="345"/>
      <c r="BT11" s="345"/>
      <c r="BU11" s="345"/>
      <c r="BV11" s="345"/>
      <c r="BW11" s="345"/>
      <c r="BX11" s="345"/>
      <c r="BY11" s="345"/>
      <c r="BZ11" s="345"/>
      <c r="CA11" s="345"/>
      <c r="CB11" s="345"/>
      <c r="CC11" s="345"/>
      <c r="CD11" s="345"/>
      <c r="CE11" s="345"/>
      <c r="CF11" s="345"/>
      <c r="CG11" s="345"/>
      <c r="CH11" s="345"/>
      <c r="CI11" s="345"/>
      <c r="CJ11" s="345"/>
      <c r="CK11" s="346"/>
    </row>
    <row r="12" spans="1:109" ht="10.5" customHeight="1" x14ac:dyDescent="0.2">
      <c r="A12" s="51"/>
      <c r="B12" s="51"/>
      <c r="C12" s="57"/>
      <c r="D12" s="57"/>
      <c r="E12" s="57"/>
      <c r="F12" s="57"/>
      <c r="G12" s="57"/>
      <c r="H12" s="57"/>
      <c r="I12" s="57"/>
      <c r="J12" s="57"/>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47"/>
      <c r="AZ12" s="321" t="str">
        <f>入力!W23&amp;入力!X23</f>
        <v/>
      </c>
      <c r="BA12" s="323"/>
      <c r="BB12" s="48">
        <v>5</v>
      </c>
      <c r="BC12" s="49">
        <v>6</v>
      </c>
      <c r="BD12" s="508" t="s">
        <v>0</v>
      </c>
      <c r="BE12" s="48">
        <v>7</v>
      </c>
      <c r="BF12" s="49">
        <v>8</v>
      </c>
      <c r="BG12" s="508" t="s">
        <v>1</v>
      </c>
      <c r="BH12" s="48">
        <v>9</v>
      </c>
      <c r="BI12" s="49">
        <v>10</v>
      </c>
      <c r="BJ12" s="318" t="s">
        <v>2</v>
      </c>
      <c r="BK12" s="319"/>
      <c r="BL12" s="320"/>
      <c r="BM12" s="457"/>
      <c r="BN12" s="458"/>
      <c r="BO12" s="45"/>
      <c r="BP12" s="526" t="str">
        <f>T(入力!$C15)</f>
        <v/>
      </c>
      <c r="BQ12" s="527"/>
      <c r="BR12" s="527"/>
      <c r="BS12" s="527"/>
      <c r="BT12" s="527"/>
      <c r="BU12" s="527"/>
      <c r="BV12" s="527"/>
      <c r="BW12" s="527"/>
      <c r="BX12" s="527"/>
      <c r="BY12" s="527"/>
      <c r="BZ12" s="527"/>
      <c r="CA12" s="527"/>
      <c r="CB12" s="527"/>
      <c r="CC12" s="527"/>
      <c r="CD12" s="527"/>
      <c r="CE12" s="527"/>
      <c r="CF12" s="527"/>
      <c r="CG12" s="527"/>
      <c r="CH12" s="534"/>
      <c r="CI12" s="534"/>
      <c r="CJ12" s="47"/>
      <c r="CK12" s="46"/>
    </row>
    <row r="13" spans="1:109" ht="10.5" customHeight="1" x14ac:dyDescent="0.2">
      <c r="B13" s="259"/>
      <c r="C13" s="259"/>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59"/>
      <c r="AM13" s="259"/>
      <c r="AN13" s="255"/>
      <c r="AO13" s="255"/>
      <c r="AP13" s="255"/>
      <c r="AQ13" s="255"/>
      <c r="AR13" s="60"/>
      <c r="AS13" s="60"/>
      <c r="AT13" s="60"/>
      <c r="AU13" s="60"/>
      <c r="AV13" s="60"/>
      <c r="AW13" s="60"/>
      <c r="AX13" s="60"/>
      <c r="AY13" s="47"/>
      <c r="AZ13" s="321"/>
      <c r="BA13" s="323"/>
      <c r="BB13" s="358" t="str">
        <f>入力!W24</f>
        <v/>
      </c>
      <c r="BC13" s="360" t="str">
        <f>入力!X24</f>
        <v/>
      </c>
      <c r="BD13" s="508"/>
      <c r="BE13" s="358" t="str">
        <f>入力!W25</f>
        <v/>
      </c>
      <c r="BF13" s="360" t="str">
        <f>入力!X25</f>
        <v/>
      </c>
      <c r="BG13" s="508"/>
      <c r="BH13" s="358" t="str">
        <f>入力!AO26</f>
        <v/>
      </c>
      <c r="BI13" s="360" t="str">
        <f>入力!AP26</f>
        <v/>
      </c>
      <c r="BJ13" s="318"/>
      <c r="BK13" s="319"/>
      <c r="BL13" s="320"/>
      <c r="BM13" s="457"/>
      <c r="BN13" s="458"/>
      <c r="BO13" s="45"/>
      <c r="BP13" s="527"/>
      <c r="BQ13" s="527"/>
      <c r="BR13" s="527"/>
      <c r="BS13" s="527"/>
      <c r="BT13" s="527"/>
      <c r="BU13" s="527"/>
      <c r="BV13" s="527"/>
      <c r="BW13" s="527"/>
      <c r="BX13" s="527"/>
      <c r="BY13" s="527"/>
      <c r="BZ13" s="527"/>
      <c r="CA13" s="527"/>
      <c r="CB13" s="527"/>
      <c r="CC13" s="527"/>
      <c r="CD13" s="527"/>
      <c r="CE13" s="527"/>
      <c r="CF13" s="527"/>
      <c r="CG13" s="527"/>
      <c r="CH13" s="534"/>
      <c r="CI13" s="534"/>
      <c r="CJ13" s="47"/>
      <c r="CK13" s="46"/>
      <c r="DE13" s="263"/>
    </row>
    <row r="14" spans="1:109" ht="10.5" customHeight="1" x14ac:dyDescent="0.2">
      <c r="A14" s="285" t="s">
        <v>222</v>
      </c>
      <c r="B14" s="285"/>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59"/>
      <c r="AF14" s="259"/>
      <c r="AG14" s="259"/>
      <c r="AH14" s="259"/>
      <c r="AI14" s="259"/>
      <c r="AJ14" s="259"/>
      <c r="AK14" s="259"/>
      <c r="AL14" s="259"/>
      <c r="AM14" s="259"/>
      <c r="AN14" s="255"/>
      <c r="AO14" s="255"/>
      <c r="AP14" s="255"/>
      <c r="AQ14" s="255"/>
      <c r="AR14" s="60"/>
      <c r="AS14" s="60"/>
      <c r="AT14" s="60"/>
      <c r="AU14" s="60"/>
      <c r="AV14" s="60"/>
      <c r="AW14" s="60"/>
      <c r="AX14" s="60"/>
      <c r="AY14" s="47"/>
      <c r="AZ14" s="321"/>
      <c r="BA14" s="323"/>
      <c r="BB14" s="359"/>
      <c r="BC14" s="361"/>
      <c r="BD14" s="508"/>
      <c r="BE14" s="359"/>
      <c r="BF14" s="361"/>
      <c r="BG14" s="508"/>
      <c r="BH14" s="359"/>
      <c r="BI14" s="361"/>
      <c r="BJ14" s="318"/>
      <c r="BK14" s="319"/>
      <c r="BL14" s="320"/>
      <c r="BM14" s="457"/>
      <c r="BN14" s="458"/>
      <c r="BO14" s="45"/>
      <c r="BP14" s="527"/>
      <c r="BQ14" s="527"/>
      <c r="BR14" s="527"/>
      <c r="BS14" s="527"/>
      <c r="BT14" s="527"/>
      <c r="BU14" s="527"/>
      <c r="BV14" s="527"/>
      <c r="BW14" s="527"/>
      <c r="BX14" s="527"/>
      <c r="BY14" s="527"/>
      <c r="BZ14" s="527"/>
      <c r="CA14" s="527"/>
      <c r="CB14" s="527"/>
      <c r="CC14" s="527"/>
      <c r="CD14" s="527"/>
      <c r="CE14" s="527"/>
      <c r="CF14" s="527"/>
      <c r="CG14" s="527"/>
      <c r="CH14" s="47"/>
      <c r="CI14" s="47"/>
      <c r="CJ14" s="47"/>
      <c r="CK14" s="46"/>
    </row>
    <row r="15" spans="1:109" ht="10.5" customHeight="1" x14ac:dyDescent="0.2">
      <c r="A15" s="285"/>
      <c r="B15" s="285"/>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61"/>
      <c r="AF15" s="259"/>
      <c r="AG15" s="259"/>
      <c r="AH15" s="259"/>
      <c r="AI15" s="259"/>
      <c r="AJ15" s="259"/>
      <c r="AK15" s="259"/>
      <c r="AL15" s="259"/>
      <c r="AM15" s="259"/>
      <c r="AN15" s="255"/>
      <c r="AO15" s="255"/>
      <c r="AP15" s="255"/>
      <c r="AQ15" s="255"/>
      <c r="AR15" s="58"/>
      <c r="AS15" s="58"/>
      <c r="AT15" s="58"/>
      <c r="AU15" s="58"/>
      <c r="AV15" s="58"/>
      <c r="AW15" s="58"/>
      <c r="AX15" s="58"/>
      <c r="AY15" s="47"/>
      <c r="AZ15" s="54"/>
      <c r="BA15" s="55"/>
      <c r="BB15" s="55"/>
      <c r="BC15" s="55"/>
      <c r="BD15" s="55"/>
      <c r="BE15" s="55"/>
      <c r="BF15" s="55"/>
      <c r="BG15" s="55"/>
      <c r="BH15" s="55"/>
      <c r="BI15" s="55"/>
      <c r="BJ15" s="55"/>
      <c r="BK15" s="55"/>
      <c r="BL15" s="55"/>
      <c r="BM15" s="457"/>
      <c r="BN15" s="458"/>
      <c r="BO15" s="45"/>
      <c r="BP15" s="527"/>
      <c r="BQ15" s="527"/>
      <c r="BR15" s="527"/>
      <c r="BS15" s="527"/>
      <c r="BT15" s="527"/>
      <c r="BU15" s="527"/>
      <c r="BV15" s="527"/>
      <c r="BW15" s="527"/>
      <c r="BX15" s="527"/>
      <c r="BY15" s="527"/>
      <c r="BZ15" s="527"/>
      <c r="CA15" s="527"/>
      <c r="CB15" s="527"/>
      <c r="CC15" s="527"/>
      <c r="CD15" s="527"/>
      <c r="CE15" s="527"/>
      <c r="CF15" s="527"/>
      <c r="CG15" s="527"/>
      <c r="CH15" s="47"/>
      <c r="CI15" s="47"/>
      <c r="CJ15" s="47"/>
      <c r="CK15" s="46"/>
    </row>
    <row r="16" spans="1:109" ht="16.5" customHeight="1" x14ac:dyDescent="0.15">
      <c r="A16" s="286"/>
      <c r="B16" s="286"/>
      <c r="C16" s="286"/>
      <c r="D16" s="286"/>
      <c r="E16" s="286"/>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62"/>
      <c r="AF16" s="260"/>
      <c r="AG16" s="260"/>
      <c r="AH16" s="260"/>
      <c r="AI16" s="260"/>
      <c r="AJ16" s="260"/>
      <c r="AK16" s="260"/>
      <c r="AL16" s="260"/>
      <c r="AM16" s="260"/>
      <c r="AN16" s="256"/>
      <c r="AO16" s="256"/>
      <c r="AP16" s="256"/>
      <c r="AQ16" s="256"/>
      <c r="AR16" s="58"/>
      <c r="AS16" s="58"/>
      <c r="AT16" s="58"/>
      <c r="AU16" s="58"/>
      <c r="AV16" s="58"/>
      <c r="AW16" s="58"/>
      <c r="AX16" s="58"/>
      <c r="AY16" s="47"/>
      <c r="AZ16" s="61">
        <v>11</v>
      </c>
      <c r="BA16" s="513" t="s">
        <v>54</v>
      </c>
      <c r="BB16" s="513"/>
      <c r="BC16" s="513"/>
      <c r="BD16" s="513"/>
      <c r="BE16" s="513"/>
      <c r="BF16" s="513"/>
      <c r="BG16" s="513"/>
      <c r="BH16" s="513"/>
      <c r="BI16" s="513"/>
      <c r="BJ16" s="513"/>
      <c r="BK16" s="513"/>
      <c r="BL16" s="62">
        <v>23</v>
      </c>
      <c r="BM16" s="457"/>
      <c r="BN16" s="458"/>
      <c r="CK16" s="46"/>
    </row>
    <row r="17" spans="1:89" ht="9" customHeight="1" x14ac:dyDescent="0.2">
      <c r="A17" s="289" t="s">
        <v>23</v>
      </c>
      <c r="B17" s="289"/>
      <c r="C17" s="289"/>
      <c r="D17" s="289"/>
      <c r="E17" s="289"/>
      <c r="F17" s="289"/>
      <c r="G17" s="289"/>
      <c r="H17" s="289"/>
      <c r="I17" s="289" t="s">
        <v>24</v>
      </c>
      <c r="J17" s="289"/>
      <c r="K17" s="289"/>
      <c r="L17" s="289"/>
      <c r="M17" s="289"/>
      <c r="N17" s="289"/>
      <c r="O17" s="289"/>
      <c r="P17" s="289"/>
      <c r="Q17" s="289"/>
      <c r="R17" s="289"/>
      <c r="S17" s="289"/>
      <c r="T17" s="289"/>
      <c r="U17" s="289"/>
      <c r="V17" s="289"/>
      <c r="W17" s="289"/>
      <c r="X17" s="289"/>
      <c r="Y17" s="289"/>
      <c r="Z17" s="289"/>
      <c r="AA17" s="289"/>
      <c r="AB17" s="289"/>
      <c r="AC17" s="289"/>
      <c r="AD17" s="289"/>
      <c r="AE17" s="289" t="s">
        <v>25</v>
      </c>
      <c r="AF17" s="289"/>
      <c r="AG17" s="289"/>
      <c r="AH17" s="289"/>
      <c r="AI17" s="289"/>
      <c r="AJ17" s="289"/>
      <c r="AK17" s="289"/>
      <c r="AL17" s="289"/>
      <c r="AM17" s="289"/>
      <c r="AN17" s="289"/>
      <c r="AO17" s="289"/>
      <c r="AP17" s="289"/>
      <c r="AQ17" s="289"/>
      <c r="AR17" s="289"/>
      <c r="AS17" s="289"/>
      <c r="AT17" s="289"/>
      <c r="AU17" s="289"/>
      <c r="AV17" s="289"/>
      <c r="AW17" s="289"/>
      <c r="AX17" s="289"/>
      <c r="AY17" s="47"/>
      <c r="AZ17" s="522" t="str">
        <f>入力!$L13</f>
        <v/>
      </c>
      <c r="BA17" s="356" t="str">
        <f>入力!$M13</f>
        <v/>
      </c>
      <c r="BB17" s="356" t="str">
        <f>入力!$N13</f>
        <v/>
      </c>
      <c r="BC17" s="356" t="str">
        <f>入力!$O13</f>
        <v/>
      </c>
      <c r="BD17" s="356" t="str">
        <f>入力!$P13</f>
        <v/>
      </c>
      <c r="BE17" s="356" t="str">
        <f>入力!$Q13</f>
        <v/>
      </c>
      <c r="BF17" s="356" t="str">
        <f>入力!$R13</f>
        <v/>
      </c>
      <c r="BG17" s="356" t="str">
        <f>入力!$S13</f>
        <v/>
      </c>
      <c r="BH17" s="356" t="str">
        <f>入力!$T13</f>
        <v/>
      </c>
      <c r="BI17" s="356" t="str">
        <f>入力!$U13</f>
        <v/>
      </c>
      <c r="BJ17" s="356" t="str">
        <f>入力!$V13</f>
        <v/>
      </c>
      <c r="BK17" s="356" t="str">
        <f>入力!$W13</f>
        <v/>
      </c>
      <c r="BL17" s="523" t="str">
        <f>入力!$X13</f>
        <v/>
      </c>
      <c r="BM17" s="457"/>
      <c r="BN17" s="458"/>
      <c r="BO17" s="316" t="s">
        <v>6</v>
      </c>
      <c r="BP17" s="317"/>
      <c r="BQ17" s="317"/>
      <c r="BR17" s="528" t="str">
        <f>T(入力!$C18)</f>
        <v/>
      </c>
      <c r="BS17" s="529"/>
      <c r="BT17" s="529"/>
      <c r="BU17" s="529"/>
      <c r="BV17" s="529"/>
      <c r="BW17" s="529"/>
      <c r="BX17" s="529"/>
      <c r="BY17" s="529"/>
      <c r="BZ17" s="529"/>
      <c r="CA17" s="529"/>
      <c r="CB17" s="529"/>
      <c r="CC17" s="529"/>
      <c r="CD17" s="529"/>
      <c r="CE17" s="529"/>
      <c r="CF17" s="529"/>
      <c r="CG17" s="529"/>
      <c r="CH17" s="529"/>
      <c r="CI17" s="529"/>
      <c r="CJ17" s="529"/>
      <c r="CK17" s="343"/>
    </row>
    <row r="18" spans="1:89" ht="9" customHeight="1" x14ac:dyDescent="0.2">
      <c r="A18" s="289"/>
      <c r="B18" s="289"/>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47"/>
      <c r="AZ18" s="359"/>
      <c r="BA18" s="357"/>
      <c r="BB18" s="357"/>
      <c r="BC18" s="357"/>
      <c r="BD18" s="357"/>
      <c r="BE18" s="357"/>
      <c r="BF18" s="357"/>
      <c r="BG18" s="357"/>
      <c r="BH18" s="357"/>
      <c r="BI18" s="357"/>
      <c r="BJ18" s="357"/>
      <c r="BK18" s="357"/>
      <c r="BL18" s="361"/>
      <c r="BM18" s="457"/>
      <c r="BN18" s="458"/>
      <c r="BO18" s="316"/>
      <c r="BP18" s="317"/>
      <c r="BQ18" s="317"/>
      <c r="BR18" s="529"/>
      <c r="BS18" s="529"/>
      <c r="BT18" s="529"/>
      <c r="BU18" s="529"/>
      <c r="BV18" s="529"/>
      <c r="BW18" s="529"/>
      <c r="BX18" s="529"/>
      <c r="BY18" s="529"/>
      <c r="BZ18" s="529"/>
      <c r="CA18" s="529"/>
      <c r="CB18" s="529"/>
      <c r="CC18" s="529"/>
      <c r="CD18" s="529"/>
      <c r="CE18" s="529"/>
      <c r="CF18" s="529"/>
      <c r="CG18" s="529"/>
      <c r="CH18" s="529"/>
      <c r="CI18" s="529"/>
      <c r="CJ18" s="529"/>
      <c r="CK18" s="343"/>
    </row>
    <row r="19" spans="1:89" ht="4.5" customHeight="1" x14ac:dyDescent="0.2">
      <c r="A19" s="290"/>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47"/>
      <c r="AZ19" s="63"/>
      <c r="BA19" s="514" t="s">
        <v>55</v>
      </c>
      <c r="BB19" s="514"/>
      <c r="BC19" s="514"/>
      <c r="BD19" s="514"/>
      <c r="BE19" s="514"/>
      <c r="BF19" s="514"/>
      <c r="BG19" s="514"/>
      <c r="BH19" s="514"/>
      <c r="BI19" s="514"/>
      <c r="BJ19" s="514"/>
      <c r="BK19" s="514"/>
      <c r="BL19" s="64"/>
      <c r="BM19" s="45"/>
      <c r="BN19" s="46"/>
      <c r="BO19" s="316"/>
      <c r="BP19" s="317"/>
      <c r="BQ19" s="317"/>
      <c r="BR19" s="529"/>
      <c r="BS19" s="529"/>
      <c r="BT19" s="529"/>
      <c r="BU19" s="529"/>
      <c r="BV19" s="529"/>
      <c r="BW19" s="529"/>
      <c r="BX19" s="529"/>
      <c r="BY19" s="529"/>
      <c r="BZ19" s="529"/>
      <c r="CA19" s="529"/>
      <c r="CB19" s="529"/>
      <c r="CC19" s="529"/>
      <c r="CD19" s="529"/>
      <c r="CE19" s="529"/>
      <c r="CF19" s="529"/>
      <c r="CG19" s="529"/>
      <c r="CH19" s="529"/>
      <c r="CI19" s="529"/>
      <c r="CJ19" s="529"/>
      <c r="CK19" s="343"/>
    </row>
    <row r="20" spans="1:89" ht="12" customHeight="1" x14ac:dyDescent="0.15">
      <c r="A20" s="65"/>
      <c r="B20" s="66"/>
      <c r="C20" s="308" t="s">
        <v>32</v>
      </c>
      <c r="D20" s="308"/>
      <c r="E20" s="308"/>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8"/>
      <c r="AL20" s="308"/>
      <c r="AM20" s="308"/>
      <c r="AN20" s="308"/>
      <c r="AO20" s="308"/>
      <c r="AP20" s="308"/>
      <c r="AQ20" s="308"/>
      <c r="AR20" s="308"/>
      <c r="AS20" s="308"/>
      <c r="AT20" s="308"/>
      <c r="AU20" s="308"/>
      <c r="AV20" s="308"/>
      <c r="AW20" s="308"/>
      <c r="AX20" s="309"/>
      <c r="AY20" s="47"/>
      <c r="AZ20" s="67">
        <v>24</v>
      </c>
      <c r="BA20" s="515"/>
      <c r="BB20" s="515"/>
      <c r="BC20" s="515"/>
      <c r="BD20" s="515"/>
      <c r="BE20" s="515"/>
      <c r="BF20" s="515"/>
      <c r="BG20" s="515"/>
      <c r="BH20" s="515"/>
      <c r="BI20" s="515"/>
      <c r="BJ20" s="515"/>
      <c r="BK20" s="515"/>
      <c r="BL20" s="68">
        <v>36</v>
      </c>
      <c r="BM20" s="45"/>
      <c r="BN20" s="46"/>
      <c r="BO20" s="316" t="s">
        <v>5</v>
      </c>
      <c r="BP20" s="317"/>
      <c r="BQ20" s="317"/>
      <c r="BR20" s="282" t="str">
        <f>T(入力!$C19)</f>
        <v/>
      </c>
      <c r="BS20" s="530"/>
      <c r="BT20" s="530"/>
      <c r="BU20" s="530"/>
      <c r="BV20" s="530"/>
      <c r="BW20" s="530"/>
      <c r="BX20" s="530"/>
      <c r="BY20" s="530"/>
      <c r="BZ20" s="530"/>
      <c r="CA20" s="530"/>
      <c r="CB20" s="530"/>
      <c r="CC20" s="530"/>
      <c r="CD20" s="530"/>
      <c r="CE20" s="530"/>
      <c r="CF20" s="530"/>
      <c r="CG20" s="530"/>
      <c r="CH20" s="530"/>
      <c r="CI20" s="530"/>
      <c r="CJ20" s="530"/>
      <c r="CK20" s="531"/>
    </row>
    <row r="21" spans="1:89" ht="9" customHeight="1" x14ac:dyDescent="0.2">
      <c r="A21" s="69"/>
      <c r="B21" s="51"/>
      <c r="C21" s="310"/>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0"/>
      <c r="AP21" s="310"/>
      <c r="AQ21" s="310"/>
      <c r="AR21" s="310"/>
      <c r="AS21" s="310"/>
      <c r="AT21" s="310"/>
      <c r="AU21" s="310"/>
      <c r="AV21" s="310"/>
      <c r="AW21" s="310"/>
      <c r="AX21" s="311"/>
      <c r="AY21" s="47"/>
      <c r="AZ21" s="522" t="str">
        <f>入力!$L14</f>
        <v/>
      </c>
      <c r="BA21" s="356" t="str">
        <f>入力!$M14</f>
        <v/>
      </c>
      <c r="BB21" s="356" t="str">
        <f>入力!$N14</f>
        <v/>
      </c>
      <c r="BC21" s="356" t="str">
        <f>入力!$O14</f>
        <v/>
      </c>
      <c r="BD21" s="356" t="str">
        <f>入力!$P14</f>
        <v/>
      </c>
      <c r="BE21" s="356" t="str">
        <f>入力!$Q14</f>
        <v/>
      </c>
      <c r="BF21" s="356" t="str">
        <f>入力!$R14</f>
        <v/>
      </c>
      <c r="BG21" s="356" t="str">
        <f>入力!$S14</f>
        <v/>
      </c>
      <c r="BH21" s="356" t="str">
        <f>入力!$T14</f>
        <v/>
      </c>
      <c r="BI21" s="356" t="str">
        <f>入力!$U14</f>
        <v/>
      </c>
      <c r="BJ21" s="356" t="str">
        <f>入力!$V14</f>
        <v/>
      </c>
      <c r="BK21" s="356" t="str">
        <f>入力!$W14</f>
        <v/>
      </c>
      <c r="BL21" s="523" t="str">
        <f>入力!$X14</f>
        <v/>
      </c>
      <c r="BM21" s="45"/>
      <c r="BN21" s="46"/>
      <c r="BO21" s="511"/>
      <c r="BP21" s="512"/>
      <c r="BQ21" s="512"/>
      <c r="BR21" s="532"/>
      <c r="BS21" s="532"/>
      <c r="BT21" s="532"/>
      <c r="BU21" s="532"/>
      <c r="BV21" s="532"/>
      <c r="BW21" s="532"/>
      <c r="BX21" s="532"/>
      <c r="BY21" s="532"/>
      <c r="BZ21" s="532"/>
      <c r="CA21" s="532"/>
      <c r="CB21" s="532"/>
      <c r="CC21" s="532"/>
      <c r="CD21" s="532"/>
      <c r="CE21" s="532"/>
      <c r="CF21" s="532"/>
      <c r="CG21" s="532"/>
      <c r="CH21" s="532"/>
      <c r="CI21" s="532"/>
      <c r="CJ21" s="532"/>
      <c r="CK21" s="533"/>
    </row>
    <row r="22" spans="1:89" ht="9" customHeight="1" x14ac:dyDescent="0.2">
      <c r="A22" s="301" t="s">
        <v>57</v>
      </c>
      <c r="B22" s="302"/>
      <c r="C22" s="312"/>
      <c r="D22" s="312"/>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312"/>
      <c r="AV22" s="312"/>
      <c r="AW22" s="312"/>
      <c r="AX22" s="313"/>
      <c r="AY22" s="47"/>
      <c r="AZ22" s="359"/>
      <c r="BA22" s="357"/>
      <c r="BB22" s="357"/>
      <c r="BC22" s="357"/>
      <c r="BD22" s="357"/>
      <c r="BE22" s="357"/>
      <c r="BF22" s="357"/>
      <c r="BG22" s="357"/>
      <c r="BH22" s="357"/>
      <c r="BI22" s="357"/>
      <c r="BJ22" s="357"/>
      <c r="BK22" s="357"/>
      <c r="BL22" s="361"/>
      <c r="BM22" s="54"/>
      <c r="BN22" s="56"/>
      <c r="BO22" s="70"/>
      <c r="BP22" s="71"/>
      <c r="BQ22" s="71"/>
      <c r="BR22" s="513" t="s">
        <v>8</v>
      </c>
      <c r="BS22" s="513"/>
      <c r="BT22" s="513"/>
      <c r="BU22" s="513"/>
      <c r="BV22" s="513"/>
      <c r="BW22" s="71"/>
      <c r="BX22" s="71"/>
      <c r="BY22" s="72"/>
      <c r="BZ22" s="71"/>
      <c r="CA22" s="71"/>
      <c r="CB22" s="71"/>
      <c r="CC22" s="513" t="s">
        <v>9</v>
      </c>
      <c r="CD22" s="513"/>
      <c r="CE22" s="513"/>
      <c r="CF22" s="513"/>
      <c r="CG22" s="513"/>
      <c r="CH22" s="513"/>
      <c r="CI22" s="71"/>
      <c r="CJ22" s="71"/>
      <c r="CK22" s="72"/>
    </row>
    <row r="23" spans="1:89" ht="9" customHeight="1" x14ac:dyDescent="0.2">
      <c r="A23" s="69"/>
      <c r="B23" s="51"/>
      <c r="C23" s="434" t="s">
        <v>41</v>
      </c>
      <c r="D23" s="435"/>
      <c r="E23" s="435"/>
      <c r="F23" s="435"/>
      <c r="G23" s="435"/>
      <c r="H23" s="436"/>
      <c r="I23" s="430">
        <v>11</v>
      </c>
      <c r="J23" s="431"/>
      <c r="K23" s="429" t="s">
        <v>58</v>
      </c>
      <c r="L23" s="426"/>
      <c r="M23" s="303" t="s">
        <v>22</v>
      </c>
      <c r="N23" s="304"/>
      <c r="O23" s="305" t="s">
        <v>20</v>
      </c>
      <c r="P23" s="306"/>
      <c r="Q23" s="304" t="s">
        <v>19</v>
      </c>
      <c r="R23" s="307"/>
      <c r="S23" s="303" t="s">
        <v>18</v>
      </c>
      <c r="T23" s="304"/>
      <c r="U23" s="305" t="s">
        <v>21</v>
      </c>
      <c r="V23" s="306"/>
      <c r="W23" s="304" t="s">
        <v>20</v>
      </c>
      <c r="X23" s="307"/>
      <c r="Y23" s="303" t="s">
        <v>19</v>
      </c>
      <c r="Z23" s="304"/>
      <c r="AA23" s="305" t="s">
        <v>18</v>
      </c>
      <c r="AB23" s="306"/>
      <c r="AC23" s="425" t="s">
        <v>59</v>
      </c>
      <c r="AD23" s="426"/>
      <c r="AE23" s="429" t="s">
        <v>60</v>
      </c>
      <c r="AF23" s="426"/>
      <c r="AG23" s="303" t="s">
        <v>22</v>
      </c>
      <c r="AH23" s="304"/>
      <c r="AI23" s="305" t="s">
        <v>20</v>
      </c>
      <c r="AJ23" s="306"/>
      <c r="AK23" s="304" t="s">
        <v>19</v>
      </c>
      <c r="AL23" s="307"/>
      <c r="AM23" s="303" t="s">
        <v>18</v>
      </c>
      <c r="AN23" s="304"/>
      <c r="AO23" s="305" t="s">
        <v>21</v>
      </c>
      <c r="AP23" s="306"/>
      <c r="AQ23" s="304" t="s">
        <v>20</v>
      </c>
      <c r="AR23" s="307"/>
      <c r="AS23" s="303" t="s">
        <v>19</v>
      </c>
      <c r="AT23" s="304"/>
      <c r="AU23" s="305" t="s">
        <v>18</v>
      </c>
      <c r="AV23" s="306"/>
      <c r="AW23" s="425" t="s">
        <v>61</v>
      </c>
      <c r="AX23" s="426"/>
      <c r="AY23" s="47"/>
      <c r="AZ23" s="516" t="s">
        <v>7</v>
      </c>
      <c r="BA23" s="517"/>
      <c r="BB23" s="518"/>
      <c r="BC23" s="73">
        <v>37</v>
      </c>
      <c r="BD23" s="44"/>
      <c r="BE23" s="44"/>
      <c r="BF23" s="44"/>
      <c r="BG23" s="44"/>
      <c r="BH23" s="44"/>
      <c r="BI23" s="44"/>
      <c r="BJ23" s="44"/>
      <c r="BK23" s="44"/>
      <c r="BL23" s="44"/>
      <c r="BM23" s="44"/>
      <c r="BN23" s="49">
        <v>59</v>
      </c>
      <c r="BO23" s="362" t="s">
        <v>133</v>
      </c>
      <c r="BP23" s="363"/>
      <c r="BQ23" s="363"/>
      <c r="BR23" s="363"/>
      <c r="BS23" s="363"/>
      <c r="BT23" s="363"/>
      <c r="BU23" s="363"/>
      <c r="BV23" s="363"/>
      <c r="BW23" s="363"/>
      <c r="BX23" s="363"/>
      <c r="BY23" s="364"/>
      <c r="BZ23" s="362" t="s">
        <v>134</v>
      </c>
      <c r="CA23" s="363"/>
      <c r="CB23" s="363"/>
      <c r="CC23" s="363"/>
      <c r="CD23" s="363"/>
      <c r="CE23" s="363"/>
      <c r="CF23" s="363"/>
      <c r="CG23" s="363"/>
      <c r="CH23" s="363"/>
      <c r="CI23" s="363"/>
      <c r="CJ23" s="363"/>
      <c r="CK23" s="364"/>
    </row>
    <row r="24" spans="1:89" ht="9" customHeight="1" x14ac:dyDescent="0.2">
      <c r="A24" s="69"/>
      <c r="B24" s="51"/>
      <c r="C24" s="437"/>
      <c r="D24" s="438"/>
      <c r="E24" s="438"/>
      <c r="F24" s="438"/>
      <c r="G24" s="438"/>
      <c r="H24" s="439"/>
      <c r="I24" s="432"/>
      <c r="J24" s="433"/>
      <c r="K24" s="298" t="str">
        <f>入力!$O28</f>
        <v/>
      </c>
      <c r="L24" s="296"/>
      <c r="M24" s="298" t="str">
        <f>入力!$P28</f>
        <v/>
      </c>
      <c r="N24" s="292"/>
      <c r="O24" s="291" t="str">
        <f>入力!$Q28</f>
        <v/>
      </c>
      <c r="P24" s="292"/>
      <c r="Q24" s="291" t="str">
        <f>入力!$R28</f>
        <v/>
      </c>
      <c r="R24" s="296"/>
      <c r="S24" s="298" t="str">
        <f>入力!$S28</f>
        <v/>
      </c>
      <c r="T24" s="292"/>
      <c r="U24" s="291" t="str">
        <f>入力!$T28</f>
        <v/>
      </c>
      <c r="V24" s="292"/>
      <c r="W24" s="291" t="str">
        <f>入力!$U28</f>
        <v/>
      </c>
      <c r="X24" s="296"/>
      <c r="Y24" s="298" t="str">
        <f>入力!$V28</f>
        <v/>
      </c>
      <c r="Z24" s="292"/>
      <c r="AA24" s="291" t="str">
        <f>入力!$W28</f>
        <v/>
      </c>
      <c r="AB24" s="292"/>
      <c r="AC24" s="291" t="str">
        <f>入力!$X28</f>
        <v/>
      </c>
      <c r="AD24" s="296"/>
      <c r="AE24" s="298" t="str">
        <f>入力!$O33</f>
        <v/>
      </c>
      <c r="AF24" s="296"/>
      <c r="AG24" s="298" t="str">
        <f>入力!$P33</f>
        <v/>
      </c>
      <c r="AH24" s="292"/>
      <c r="AI24" s="291" t="str">
        <f>入力!$Q33</f>
        <v/>
      </c>
      <c r="AJ24" s="292"/>
      <c r="AK24" s="291" t="str">
        <f>入力!$R33</f>
        <v/>
      </c>
      <c r="AL24" s="296"/>
      <c r="AM24" s="298" t="str">
        <f>入力!$S33</f>
        <v/>
      </c>
      <c r="AN24" s="292"/>
      <c r="AO24" s="291" t="str">
        <f>入力!$T33</f>
        <v/>
      </c>
      <c r="AP24" s="292"/>
      <c r="AQ24" s="291" t="str">
        <f>入力!$U33</f>
        <v/>
      </c>
      <c r="AR24" s="296"/>
      <c r="AS24" s="298" t="str">
        <f>入力!$V33</f>
        <v/>
      </c>
      <c r="AT24" s="292"/>
      <c r="AU24" s="291" t="str">
        <f>入力!$W33</f>
        <v/>
      </c>
      <c r="AV24" s="292"/>
      <c r="AW24" s="291" t="str">
        <f>入力!$X33</f>
        <v/>
      </c>
      <c r="AX24" s="296"/>
      <c r="AY24" s="47"/>
      <c r="AZ24" s="321"/>
      <c r="BA24" s="322"/>
      <c r="BB24" s="323"/>
      <c r="BC24" s="47"/>
      <c r="BD24" s="47"/>
      <c r="BE24" s="47"/>
      <c r="BF24" s="47"/>
      <c r="BG24" s="47"/>
      <c r="BH24" s="47"/>
      <c r="BI24" s="47"/>
      <c r="BJ24" s="47"/>
      <c r="BK24" s="47"/>
      <c r="BL24" s="47"/>
      <c r="BM24" s="47"/>
      <c r="BN24" s="46"/>
      <c r="BO24" s="365"/>
      <c r="BP24" s="366"/>
      <c r="BQ24" s="366"/>
      <c r="BR24" s="366"/>
      <c r="BS24" s="366"/>
      <c r="BT24" s="366"/>
      <c r="BU24" s="366"/>
      <c r="BV24" s="366"/>
      <c r="BW24" s="366"/>
      <c r="BX24" s="366"/>
      <c r="BY24" s="367"/>
      <c r="BZ24" s="365"/>
      <c r="CA24" s="366"/>
      <c r="CB24" s="366"/>
      <c r="CC24" s="366"/>
      <c r="CD24" s="366"/>
      <c r="CE24" s="366"/>
      <c r="CF24" s="366"/>
      <c r="CG24" s="366"/>
      <c r="CH24" s="366"/>
      <c r="CI24" s="366"/>
      <c r="CJ24" s="366"/>
      <c r="CK24" s="367"/>
    </row>
    <row r="25" spans="1:89" ht="9" customHeight="1" x14ac:dyDescent="0.2">
      <c r="A25" s="74"/>
      <c r="B25" s="53"/>
      <c r="C25" s="437"/>
      <c r="D25" s="438"/>
      <c r="E25" s="438"/>
      <c r="F25" s="438"/>
      <c r="G25" s="438"/>
      <c r="H25" s="439"/>
      <c r="I25" s="432"/>
      <c r="J25" s="433"/>
      <c r="K25" s="299"/>
      <c r="L25" s="296"/>
      <c r="M25" s="299"/>
      <c r="N25" s="292"/>
      <c r="O25" s="293"/>
      <c r="P25" s="292"/>
      <c r="Q25" s="293"/>
      <c r="R25" s="296"/>
      <c r="S25" s="299"/>
      <c r="T25" s="292"/>
      <c r="U25" s="293"/>
      <c r="V25" s="292"/>
      <c r="W25" s="293"/>
      <c r="X25" s="296"/>
      <c r="Y25" s="299"/>
      <c r="Z25" s="292"/>
      <c r="AA25" s="293"/>
      <c r="AB25" s="292"/>
      <c r="AC25" s="293"/>
      <c r="AD25" s="296"/>
      <c r="AE25" s="299"/>
      <c r="AF25" s="296"/>
      <c r="AG25" s="299"/>
      <c r="AH25" s="292"/>
      <c r="AI25" s="293"/>
      <c r="AJ25" s="292"/>
      <c r="AK25" s="293"/>
      <c r="AL25" s="296"/>
      <c r="AM25" s="299"/>
      <c r="AN25" s="292"/>
      <c r="AO25" s="293"/>
      <c r="AP25" s="292"/>
      <c r="AQ25" s="293"/>
      <c r="AR25" s="296"/>
      <c r="AS25" s="299"/>
      <c r="AT25" s="292"/>
      <c r="AU25" s="293"/>
      <c r="AV25" s="292"/>
      <c r="AW25" s="293"/>
      <c r="AX25" s="296"/>
      <c r="AY25" s="47"/>
      <c r="AZ25" s="519"/>
      <c r="BA25" s="520"/>
      <c r="BB25" s="521"/>
      <c r="BC25" s="47"/>
      <c r="BD25" s="47"/>
      <c r="BE25" s="47"/>
      <c r="BF25" s="47"/>
      <c r="BG25" s="47"/>
      <c r="BH25" s="47"/>
      <c r="BI25" s="47"/>
      <c r="BJ25" s="47"/>
      <c r="BK25" s="47"/>
      <c r="BL25" s="47"/>
      <c r="BM25" s="47"/>
      <c r="BN25" s="46"/>
      <c r="BO25" s="368"/>
      <c r="BP25" s="369"/>
      <c r="BQ25" s="369"/>
      <c r="BR25" s="369"/>
      <c r="BS25" s="369"/>
      <c r="BT25" s="369"/>
      <c r="BU25" s="369"/>
      <c r="BV25" s="369"/>
      <c r="BW25" s="369"/>
      <c r="BX25" s="369"/>
      <c r="BY25" s="370"/>
      <c r="BZ25" s="368"/>
      <c r="CA25" s="369"/>
      <c r="CB25" s="369"/>
      <c r="CC25" s="369"/>
      <c r="CD25" s="369"/>
      <c r="CE25" s="369"/>
      <c r="CF25" s="369"/>
      <c r="CG25" s="369"/>
      <c r="CH25" s="369"/>
      <c r="CI25" s="369"/>
      <c r="CJ25" s="369"/>
      <c r="CK25" s="370"/>
    </row>
    <row r="26" spans="1:89" ht="9" customHeight="1" x14ac:dyDescent="0.2">
      <c r="A26" s="69"/>
      <c r="B26" s="51"/>
      <c r="C26" s="440"/>
      <c r="D26" s="441"/>
      <c r="E26" s="441"/>
      <c r="F26" s="441"/>
      <c r="G26" s="441"/>
      <c r="H26" s="442"/>
      <c r="I26" s="432"/>
      <c r="J26" s="433"/>
      <c r="K26" s="300"/>
      <c r="L26" s="297"/>
      <c r="M26" s="300"/>
      <c r="N26" s="295"/>
      <c r="O26" s="294"/>
      <c r="P26" s="295"/>
      <c r="Q26" s="294"/>
      <c r="R26" s="297"/>
      <c r="S26" s="300"/>
      <c r="T26" s="295"/>
      <c r="U26" s="294"/>
      <c r="V26" s="295"/>
      <c r="W26" s="294"/>
      <c r="X26" s="297"/>
      <c r="Y26" s="300"/>
      <c r="Z26" s="295"/>
      <c r="AA26" s="294"/>
      <c r="AB26" s="295"/>
      <c r="AC26" s="294"/>
      <c r="AD26" s="297"/>
      <c r="AE26" s="300"/>
      <c r="AF26" s="297"/>
      <c r="AG26" s="300"/>
      <c r="AH26" s="295"/>
      <c r="AI26" s="294"/>
      <c r="AJ26" s="295"/>
      <c r="AK26" s="294"/>
      <c r="AL26" s="297"/>
      <c r="AM26" s="300"/>
      <c r="AN26" s="295"/>
      <c r="AO26" s="294"/>
      <c r="AP26" s="295"/>
      <c r="AQ26" s="294"/>
      <c r="AR26" s="297"/>
      <c r="AS26" s="300"/>
      <c r="AT26" s="295"/>
      <c r="AU26" s="294"/>
      <c r="AV26" s="295"/>
      <c r="AW26" s="294"/>
      <c r="AX26" s="297"/>
      <c r="AY26" s="47"/>
      <c r="AZ26" s="460" t="s">
        <v>44</v>
      </c>
      <c r="BA26" s="461"/>
      <c r="BB26" s="461"/>
      <c r="BC26" s="461"/>
      <c r="BD26" s="461"/>
      <c r="BE26" s="462"/>
      <c r="BF26" s="333">
        <v>1</v>
      </c>
      <c r="BG26" s="334"/>
      <c r="BH26" s="48">
        <v>60</v>
      </c>
      <c r="BI26" s="44"/>
      <c r="BJ26" s="44"/>
      <c r="BK26" s="44"/>
      <c r="BL26" s="44"/>
      <c r="BM26" s="44"/>
      <c r="BN26" s="44"/>
      <c r="BO26" s="44"/>
      <c r="BP26" s="44"/>
      <c r="BQ26" s="44"/>
      <c r="BR26" s="75"/>
      <c r="BS26" s="50" t="s">
        <v>18</v>
      </c>
      <c r="BT26" s="76"/>
      <c r="BU26" s="77" t="s">
        <v>22</v>
      </c>
      <c r="BV26" s="78"/>
      <c r="BW26" s="79" t="s">
        <v>20</v>
      </c>
      <c r="BX26" s="77"/>
      <c r="BY26" s="50" t="s">
        <v>19</v>
      </c>
      <c r="BZ26" s="76"/>
      <c r="CA26" s="77" t="s">
        <v>18</v>
      </c>
      <c r="CB26" s="78"/>
      <c r="CC26" s="79" t="s">
        <v>21</v>
      </c>
      <c r="CD26" s="77"/>
      <c r="CE26" s="50" t="s">
        <v>20</v>
      </c>
      <c r="CF26" s="76"/>
      <c r="CG26" s="77" t="s">
        <v>19</v>
      </c>
      <c r="CH26" s="78"/>
      <c r="CI26" s="79" t="s">
        <v>18</v>
      </c>
      <c r="CJ26" s="509" t="s">
        <v>56</v>
      </c>
      <c r="CK26" s="510"/>
    </row>
    <row r="27" spans="1:89" ht="9" customHeight="1" x14ac:dyDescent="0.2">
      <c r="A27" s="69"/>
      <c r="B27" s="51"/>
      <c r="C27" s="434" t="s">
        <v>33</v>
      </c>
      <c r="D27" s="435"/>
      <c r="E27" s="435"/>
      <c r="F27" s="435"/>
      <c r="G27" s="435"/>
      <c r="H27" s="436"/>
      <c r="I27" s="430">
        <v>12</v>
      </c>
      <c r="J27" s="431"/>
      <c r="K27" s="427">
        <v>128</v>
      </c>
      <c r="L27" s="428"/>
      <c r="M27" s="80"/>
      <c r="N27" s="81"/>
      <c r="O27" s="82"/>
      <c r="P27" s="83"/>
      <c r="Q27" s="81"/>
      <c r="R27" s="84"/>
      <c r="S27" s="80"/>
      <c r="T27" s="81"/>
      <c r="U27" s="82"/>
      <c r="V27" s="83"/>
      <c r="W27" s="81"/>
      <c r="X27" s="84"/>
      <c r="Y27" s="80"/>
      <c r="Z27" s="81"/>
      <c r="AA27" s="82"/>
      <c r="AB27" s="83"/>
      <c r="AC27" s="304">
        <v>137</v>
      </c>
      <c r="AD27" s="307"/>
      <c r="AE27" s="427">
        <v>138</v>
      </c>
      <c r="AF27" s="428"/>
      <c r="AG27" s="85"/>
      <c r="AH27" s="86"/>
      <c r="AI27" s="87"/>
      <c r="AJ27" s="88"/>
      <c r="AK27" s="86"/>
      <c r="AL27" s="89"/>
      <c r="AM27" s="85"/>
      <c r="AN27" s="86"/>
      <c r="AO27" s="87"/>
      <c r="AP27" s="88"/>
      <c r="AQ27" s="86"/>
      <c r="AR27" s="89"/>
      <c r="AS27" s="85"/>
      <c r="AT27" s="86"/>
      <c r="AU27" s="87"/>
      <c r="AV27" s="88"/>
      <c r="AW27" s="304">
        <v>147</v>
      </c>
      <c r="AX27" s="307"/>
      <c r="AY27" s="47"/>
      <c r="AZ27" s="463"/>
      <c r="BA27" s="464"/>
      <c r="BB27" s="464"/>
      <c r="BC27" s="464"/>
      <c r="BD27" s="464"/>
      <c r="BE27" s="465"/>
      <c r="BF27" s="335"/>
      <c r="BG27" s="336"/>
      <c r="BH27" s="45"/>
      <c r="BI27" s="47"/>
      <c r="BJ27" s="47"/>
      <c r="BK27" s="47"/>
      <c r="BL27" s="47"/>
      <c r="BM27" s="47"/>
      <c r="BN27" s="47"/>
      <c r="BO27" s="47"/>
      <c r="BP27" s="47"/>
      <c r="BQ27" s="47"/>
      <c r="BR27" s="474" t="str">
        <f>入力!$O37</f>
        <v/>
      </c>
      <c r="BS27" s="367"/>
      <c r="BT27" s="475" t="str">
        <f>入力!$P37</f>
        <v/>
      </c>
      <c r="BU27" s="476"/>
      <c r="BV27" s="478" t="str">
        <f>入力!$Q37</f>
        <v/>
      </c>
      <c r="BW27" s="476"/>
      <c r="BX27" s="478" t="str">
        <f>入力!$R37</f>
        <v/>
      </c>
      <c r="BY27" s="367"/>
      <c r="BZ27" s="475" t="str">
        <f>入力!$S37</f>
        <v/>
      </c>
      <c r="CA27" s="476"/>
      <c r="CB27" s="478" t="str">
        <f>入力!$T37</f>
        <v/>
      </c>
      <c r="CC27" s="476"/>
      <c r="CD27" s="478" t="str">
        <f>入力!$U37</f>
        <v/>
      </c>
      <c r="CE27" s="367"/>
      <c r="CF27" s="475" t="str">
        <f>入力!$V37</f>
        <v/>
      </c>
      <c r="CG27" s="476"/>
      <c r="CH27" s="478" t="str">
        <f>入力!$W37</f>
        <v/>
      </c>
      <c r="CI27" s="476"/>
      <c r="CJ27" s="478" t="str">
        <f>入力!$X37</f>
        <v/>
      </c>
      <c r="CK27" s="367"/>
    </row>
    <row r="28" spans="1:89" ht="9" customHeight="1" x14ac:dyDescent="0.2">
      <c r="A28" s="69"/>
      <c r="B28" s="51"/>
      <c r="C28" s="437"/>
      <c r="D28" s="438"/>
      <c r="E28" s="438"/>
      <c r="F28" s="438"/>
      <c r="G28" s="438"/>
      <c r="H28" s="439"/>
      <c r="I28" s="432"/>
      <c r="J28" s="433"/>
      <c r="K28" s="298" t="str">
        <f>入力!$O29</f>
        <v/>
      </c>
      <c r="L28" s="296"/>
      <c r="M28" s="298" t="str">
        <f>入力!$P29</f>
        <v/>
      </c>
      <c r="N28" s="292"/>
      <c r="O28" s="291" t="str">
        <f>入力!$Q29</f>
        <v/>
      </c>
      <c r="P28" s="292"/>
      <c r="Q28" s="291" t="str">
        <f>入力!$R29</f>
        <v/>
      </c>
      <c r="R28" s="296"/>
      <c r="S28" s="298" t="str">
        <f>入力!$S29</f>
        <v/>
      </c>
      <c r="T28" s="292"/>
      <c r="U28" s="291" t="str">
        <f>入力!$T29</f>
        <v/>
      </c>
      <c r="V28" s="292"/>
      <c r="W28" s="291" t="str">
        <f>入力!$U29</f>
        <v/>
      </c>
      <c r="X28" s="296"/>
      <c r="Y28" s="298" t="str">
        <f>入力!$V29</f>
        <v/>
      </c>
      <c r="Z28" s="292"/>
      <c r="AA28" s="291" t="str">
        <f>入力!$W29</f>
        <v/>
      </c>
      <c r="AB28" s="292"/>
      <c r="AC28" s="291" t="str">
        <f>入力!$X29</f>
        <v/>
      </c>
      <c r="AD28" s="296"/>
      <c r="AE28" s="298" t="str">
        <f>入力!$O34</f>
        <v/>
      </c>
      <c r="AF28" s="296"/>
      <c r="AG28" s="298" t="str">
        <f>入力!$P34</f>
        <v/>
      </c>
      <c r="AH28" s="292"/>
      <c r="AI28" s="291" t="str">
        <f>入力!$Q34</f>
        <v/>
      </c>
      <c r="AJ28" s="292"/>
      <c r="AK28" s="291" t="str">
        <f>入力!$R34</f>
        <v/>
      </c>
      <c r="AL28" s="296"/>
      <c r="AM28" s="298" t="str">
        <f>入力!$S34</f>
        <v/>
      </c>
      <c r="AN28" s="292"/>
      <c r="AO28" s="291" t="str">
        <f>入力!$T34</f>
        <v/>
      </c>
      <c r="AP28" s="292"/>
      <c r="AQ28" s="291" t="str">
        <f>入力!$U34</f>
        <v/>
      </c>
      <c r="AR28" s="296"/>
      <c r="AS28" s="298" t="str">
        <f>入力!$V34</f>
        <v/>
      </c>
      <c r="AT28" s="292"/>
      <c r="AU28" s="291" t="str">
        <f>入力!$W34</f>
        <v/>
      </c>
      <c r="AV28" s="292"/>
      <c r="AW28" s="291" t="str">
        <f>入力!$X34</f>
        <v/>
      </c>
      <c r="AX28" s="296"/>
      <c r="AY28" s="47"/>
      <c r="AZ28" s="466"/>
      <c r="BA28" s="467"/>
      <c r="BB28" s="467"/>
      <c r="BC28" s="467"/>
      <c r="BD28" s="467"/>
      <c r="BE28" s="468"/>
      <c r="BF28" s="337"/>
      <c r="BG28" s="338"/>
      <c r="BH28" s="45"/>
      <c r="BI28" s="47"/>
      <c r="BJ28" s="47"/>
      <c r="BK28" s="47"/>
      <c r="BL28" s="47"/>
      <c r="BM28" s="47"/>
      <c r="BN28" s="47"/>
      <c r="BO28" s="47"/>
      <c r="BP28" s="47"/>
      <c r="BQ28" s="47"/>
      <c r="BR28" s="369"/>
      <c r="BS28" s="370"/>
      <c r="BT28" s="368"/>
      <c r="BU28" s="477"/>
      <c r="BV28" s="479"/>
      <c r="BW28" s="477"/>
      <c r="BX28" s="479"/>
      <c r="BY28" s="370"/>
      <c r="BZ28" s="368"/>
      <c r="CA28" s="477"/>
      <c r="CB28" s="479"/>
      <c r="CC28" s="477"/>
      <c r="CD28" s="479"/>
      <c r="CE28" s="370"/>
      <c r="CF28" s="368"/>
      <c r="CG28" s="477"/>
      <c r="CH28" s="479"/>
      <c r="CI28" s="477"/>
      <c r="CJ28" s="479"/>
      <c r="CK28" s="370"/>
    </row>
    <row r="29" spans="1:89" ht="9" customHeight="1" x14ac:dyDescent="0.2">
      <c r="A29" s="69"/>
      <c r="B29" s="51"/>
      <c r="C29" s="437"/>
      <c r="D29" s="438"/>
      <c r="E29" s="438"/>
      <c r="F29" s="438"/>
      <c r="G29" s="438"/>
      <c r="H29" s="439"/>
      <c r="I29" s="432"/>
      <c r="J29" s="433"/>
      <c r="K29" s="299"/>
      <c r="L29" s="296"/>
      <c r="M29" s="299"/>
      <c r="N29" s="292"/>
      <c r="O29" s="293"/>
      <c r="P29" s="292"/>
      <c r="Q29" s="293"/>
      <c r="R29" s="296"/>
      <c r="S29" s="299"/>
      <c r="T29" s="292"/>
      <c r="U29" s="293"/>
      <c r="V29" s="292"/>
      <c r="W29" s="293"/>
      <c r="X29" s="296"/>
      <c r="Y29" s="299"/>
      <c r="Z29" s="292"/>
      <c r="AA29" s="293"/>
      <c r="AB29" s="292"/>
      <c r="AC29" s="293"/>
      <c r="AD29" s="296"/>
      <c r="AE29" s="299"/>
      <c r="AF29" s="296"/>
      <c r="AG29" s="299"/>
      <c r="AH29" s="292"/>
      <c r="AI29" s="293"/>
      <c r="AJ29" s="292"/>
      <c r="AK29" s="293"/>
      <c r="AL29" s="296"/>
      <c r="AM29" s="299"/>
      <c r="AN29" s="292"/>
      <c r="AO29" s="293"/>
      <c r="AP29" s="292"/>
      <c r="AQ29" s="293"/>
      <c r="AR29" s="296"/>
      <c r="AS29" s="299"/>
      <c r="AT29" s="292"/>
      <c r="AU29" s="293"/>
      <c r="AV29" s="292"/>
      <c r="AW29" s="293"/>
      <c r="AX29" s="296"/>
      <c r="AY29" s="47"/>
      <c r="AZ29" s="324" t="s">
        <v>10</v>
      </c>
      <c r="BA29" s="325"/>
      <c r="BB29" s="325"/>
      <c r="BC29" s="325"/>
      <c r="BD29" s="325"/>
      <c r="BE29" s="326"/>
      <c r="BF29" s="333">
        <v>2</v>
      </c>
      <c r="BG29" s="334"/>
      <c r="BH29" s="48">
        <v>70</v>
      </c>
      <c r="BI29" s="44"/>
      <c r="BJ29" s="44"/>
      <c r="BK29" s="44"/>
      <c r="BL29" s="44"/>
      <c r="BM29" s="44"/>
      <c r="BN29" s="44"/>
      <c r="BO29" s="44"/>
      <c r="BP29" s="44"/>
      <c r="BQ29" s="44"/>
      <c r="BR29" s="44"/>
      <c r="BS29" s="43"/>
      <c r="BT29" s="42"/>
      <c r="BU29" s="44"/>
      <c r="BV29" s="90"/>
      <c r="BW29" s="91"/>
      <c r="BX29" s="44"/>
      <c r="BY29" s="43"/>
      <c r="BZ29" s="42"/>
      <c r="CA29" s="44"/>
      <c r="CB29" s="90"/>
      <c r="CC29" s="91"/>
      <c r="CD29" s="44"/>
      <c r="CE29" s="43"/>
      <c r="CF29" s="42"/>
      <c r="CG29" s="44"/>
      <c r="CH29" s="90"/>
      <c r="CI29" s="91"/>
      <c r="CJ29" s="44"/>
      <c r="CK29" s="49">
        <v>79</v>
      </c>
    </row>
    <row r="30" spans="1:89" ht="9" customHeight="1" x14ac:dyDescent="0.2">
      <c r="A30" s="69"/>
      <c r="B30" s="51"/>
      <c r="C30" s="437"/>
      <c r="D30" s="438"/>
      <c r="E30" s="438"/>
      <c r="F30" s="438"/>
      <c r="G30" s="438"/>
      <c r="H30" s="439"/>
      <c r="I30" s="451"/>
      <c r="J30" s="452"/>
      <c r="K30" s="300"/>
      <c r="L30" s="297"/>
      <c r="M30" s="300"/>
      <c r="N30" s="295"/>
      <c r="O30" s="294"/>
      <c r="P30" s="295"/>
      <c r="Q30" s="294"/>
      <c r="R30" s="297"/>
      <c r="S30" s="300"/>
      <c r="T30" s="295"/>
      <c r="U30" s="294"/>
      <c r="V30" s="295"/>
      <c r="W30" s="294"/>
      <c r="X30" s="297"/>
      <c r="Y30" s="300"/>
      <c r="Z30" s="295"/>
      <c r="AA30" s="294"/>
      <c r="AB30" s="295"/>
      <c r="AC30" s="294"/>
      <c r="AD30" s="297"/>
      <c r="AE30" s="300"/>
      <c r="AF30" s="297"/>
      <c r="AG30" s="300"/>
      <c r="AH30" s="295"/>
      <c r="AI30" s="294"/>
      <c r="AJ30" s="295"/>
      <c r="AK30" s="294"/>
      <c r="AL30" s="297"/>
      <c r="AM30" s="300"/>
      <c r="AN30" s="295"/>
      <c r="AO30" s="294"/>
      <c r="AP30" s="295"/>
      <c r="AQ30" s="294"/>
      <c r="AR30" s="297"/>
      <c r="AS30" s="300"/>
      <c r="AT30" s="295"/>
      <c r="AU30" s="294"/>
      <c r="AV30" s="295"/>
      <c r="AW30" s="294"/>
      <c r="AX30" s="297"/>
      <c r="AY30" s="47"/>
      <c r="AZ30" s="327"/>
      <c r="BA30" s="328"/>
      <c r="BB30" s="328"/>
      <c r="BC30" s="328"/>
      <c r="BD30" s="328"/>
      <c r="BE30" s="329"/>
      <c r="BF30" s="335"/>
      <c r="BG30" s="336"/>
      <c r="BH30" s="45"/>
      <c r="BI30" s="47"/>
      <c r="BJ30" s="47"/>
      <c r="BK30" s="47"/>
      <c r="BL30" s="47"/>
      <c r="BM30" s="47"/>
      <c r="BN30" s="47"/>
      <c r="BO30" s="47"/>
      <c r="BP30" s="47"/>
      <c r="BQ30" s="47"/>
      <c r="BR30" s="474" t="str">
        <f>入力!$O38</f>
        <v/>
      </c>
      <c r="BS30" s="367"/>
      <c r="BT30" s="475" t="str">
        <f>入力!$P38</f>
        <v/>
      </c>
      <c r="BU30" s="476"/>
      <c r="BV30" s="478" t="str">
        <f>入力!$Q38</f>
        <v/>
      </c>
      <c r="BW30" s="476"/>
      <c r="BX30" s="478" t="str">
        <f>入力!$R38</f>
        <v/>
      </c>
      <c r="BY30" s="367"/>
      <c r="BZ30" s="475" t="str">
        <f>入力!$S38</f>
        <v/>
      </c>
      <c r="CA30" s="476"/>
      <c r="CB30" s="478" t="str">
        <f>入力!$T38</f>
        <v/>
      </c>
      <c r="CC30" s="476"/>
      <c r="CD30" s="478" t="str">
        <f>入力!$U38</f>
        <v/>
      </c>
      <c r="CE30" s="367"/>
      <c r="CF30" s="475" t="str">
        <f>入力!$V38</f>
        <v/>
      </c>
      <c r="CG30" s="476"/>
      <c r="CH30" s="478" t="str">
        <f>入力!$W38</f>
        <v/>
      </c>
      <c r="CI30" s="476"/>
      <c r="CJ30" s="478" t="str">
        <f>入力!$X38</f>
        <v/>
      </c>
      <c r="CK30" s="367"/>
    </row>
    <row r="31" spans="1:89" ht="9" customHeight="1" x14ac:dyDescent="0.2">
      <c r="A31" s="69"/>
      <c r="B31" s="51"/>
      <c r="C31" s="434" t="s">
        <v>34</v>
      </c>
      <c r="D31" s="435"/>
      <c r="E31" s="435"/>
      <c r="F31" s="435"/>
      <c r="G31" s="435"/>
      <c r="H31" s="436"/>
      <c r="I31" s="432">
        <v>13</v>
      </c>
      <c r="J31" s="433"/>
      <c r="K31" s="301">
        <v>148</v>
      </c>
      <c r="L31" s="450"/>
      <c r="M31" s="92"/>
      <c r="N31" s="60"/>
      <c r="O31" s="93"/>
      <c r="P31" s="94"/>
      <c r="Q31" s="60"/>
      <c r="R31" s="95"/>
      <c r="S31" s="92"/>
      <c r="T31" s="60"/>
      <c r="U31" s="93"/>
      <c r="V31" s="94"/>
      <c r="W31" s="60"/>
      <c r="X31" s="95"/>
      <c r="Y31" s="92"/>
      <c r="Z31" s="60"/>
      <c r="AA31" s="93"/>
      <c r="AB31" s="94"/>
      <c r="AC31" s="386">
        <v>157</v>
      </c>
      <c r="AD31" s="387"/>
      <c r="AE31" s="443"/>
      <c r="AF31" s="444"/>
      <c r="AG31" s="444"/>
      <c r="AH31" s="444"/>
      <c r="AI31" s="444"/>
      <c r="AJ31" s="444"/>
      <c r="AK31" s="444"/>
      <c r="AL31" s="444"/>
      <c r="AM31" s="444"/>
      <c r="AN31" s="444"/>
      <c r="AO31" s="444"/>
      <c r="AP31" s="444"/>
      <c r="AQ31" s="444"/>
      <c r="AR31" s="444"/>
      <c r="AS31" s="444"/>
      <c r="AT31" s="444"/>
      <c r="AU31" s="444"/>
      <c r="AV31" s="444"/>
      <c r="AW31" s="444"/>
      <c r="AX31" s="445"/>
      <c r="AY31" s="47"/>
      <c r="AZ31" s="469"/>
      <c r="BA31" s="470"/>
      <c r="BB31" s="470"/>
      <c r="BC31" s="470"/>
      <c r="BD31" s="470"/>
      <c r="BE31" s="471"/>
      <c r="BF31" s="337"/>
      <c r="BG31" s="338"/>
      <c r="BH31" s="45"/>
      <c r="BI31" s="47"/>
      <c r="BJ31" s="47"/>
      <c r="BK31" s="47"/>
      <c r="BL31" s="47"/>
      <c r="BM31" s="47"/>
      <c r="BN31" s="47"/>
      <c r="BO31" s="47"/>
      <c r="BP31" s="47"/>
      <c r="BQ31" s="47"/>
      <c r="BR31" s="369"/>
      <c r="BS31" s="370"/>
      <c r="BT31" s="368"/>
      <c r="BU31" s="477"/>
      <c r="BV31" s="479"/>
      <c r="BW31" s="477"/>
      <c r="BX31" s="479"/>
      <c r="BY31" s="370"/>
      <c r="BZ31" s="368"/>
      <c r="CA31" s="477"/>
      <c r="CB31" s="479"/>
      <c r="CC31" s="477"/>
      <c r="CD31" s="479"/>
      <c r="CE31" s="370"/>
      <c r="CF31" s="368"/>
      <c r="CG31" s="477"/>
      <c r="CH31" s="479"/>
      <c r="CI31" s="477"/>
      <c r="CJ31" s="479"/>
      <c r="CK31" s="370"/>
    </row>
    <row r="32" spans="1:89" ht="9" customHeight="1" x14ac:dyDescent="0.2">
      <c r="A32" s="69"/>
      <c r="B32" s="51"/>
      <c r="C32" s="437"/>
      <c r="D32" s="438"/>
      <c r="E32" s="438"/>
      <c r="F32" s="438"/>
      <c r="G32" s="438"/>
      <c r="H32" s="439"/>
      <c r="I32" s="432"/>
      <c r="J32" s="433"/>
      <c r="K32" s="298" t="str">
        <f>入力!$O30</f>
        <v/>
      </c>
      <c r="L32" s="296"/>
      <c r="M32" s="298" t="str">
        <f>入力!$P30</f>
        <v/>
      </c>
      <c r="N32" s="292"/>
      <c r="O32" s="291" t="str">
        <f>入力!$Q30</f>
        <v/>
      </c>
      <c r="P32" s="292"/>
      <c r="Q32" s="291" t="str">
        <f>入力!$R30</f>
        <v/>
      </c>
      <c r="R32" s="296"/>
      <c r="S32" s="298" t="str">
        <f>入力!$S30</f>
        <v/>
      </c>
      <c r="T32" s="292"/>
      <c r="U32" s="291" t="str">
        <f>入力!$T30</f>
        <v/>
      </c>
      <c r="V32" s="292"/>
      <c r="W32" s="291" t="str">
        <f>入力!$U30</f>
        <v/>
      </c>
      <c r="X32" s="296"/>
      <c r="Y32" s="298" t="str">
        <f>入力!$V30</f>
        <v/>
      </c>
      <c r="Z32" s="292"/>
      <c r="AA32" s="291" t="str">
        <f>入力!$W30</f>
        <v/>
      </c>
      <c r="AB32" s="292"/>
      <c r="AC32" s="291" t="str">
        <f>入力!$X30</f>
        <v/>
      </c>
      <c r="AD32" s="296"/>
      <c r="AE32" s="443"/>
      <c r="AF32" s="444"/>
      <c r="AG32" s="444"/>
      <c r="AH32" s="444"/>
      <c r="AI32" s="444"/>
      <c r="AJ32" s="444"/>
      <c r="AK32" s="444"/>
      <c r="AL32" s="444"/>
      <c r="AM32" s="444"/>
      <c r="AN32" s="444"/>
      <c r="AO32" s="444"/>
      <c r="AP32" s="444"/>
      <c r="AQ32" s="444"/>
      <c r="AR32" s="444"/>
      <c r="AS32" s="444"/>
      <c r="AT32" s="444"/>
      <c r="AU32" s="444"/>
      <c r="AV32" s="444"/>
      <c r="AW32" s="444"/>
      <c r="AX32" s="445"/>
      <c r="AY32" s="47"/>
      <c r="AZ32" s="324" t="s">
        <v>11</v>
      </c>
      <c r="BA32" s="325"/>
      <c r="BB32" s="325"/>
      <c r="BC32" s="325"/>
      <c r="BD32" s="325"/>
      <c r="BE32" s="326"/>
      <c r="BF32" s="333">
        <v>3</v>
      </c>
      <c r="BG32" s="334"/>
      <c r="BH32" s="48">
        <v>80</v>
      </c>
      <c r="BI32" s="96"/>
      <c r="BJ32" s="96"/>
      <c r="BK32" s="44"/>
      <c r="BL32" s="44"/>
      <c r="BM32" s="44"/>
      <c r="BN32" s="44"/>
      <c r="BO32" s="44"/>
      <c r="BP32" s="44"/>
      <c r="BQ32" s="44"/>
      <c r="BR32" s="44"/>
      <c r="BS32" s="43"/>
      <c r="BT32" s="42"/>
      <c r="BU32" s="44"/>
      <c r="BV32" s="90"/>
      <c r="BW32" s="91"/>
      <c r="BX32" s="44"/>
      <c r="BY32" s="43"/>
      <c r="BZ32" s="42"/>
      <c r="CA32" s="44"/>
      <c r="CB32" s="90"/>
      <c r="CC32" s="91"/>
      <c r="CD32" s="44"/>
      <c r="CE32" s="43"/>
      <c r="CF32" s="42"/>
      <c r="CG32" s="44"/>
      <c r="CH32" s="90"/>
      <c r="CI32" s="91"/>
      <c r="CJ32" s="44"/>
      <c r="CK32" s="49">
        <v>89</v>
      </c>
    </row>
    <row r="33" spans="1:89" ht="9" customHeight="1" x14ac:dyDescent="0.2">
      <c r="A33" s="69"/>
      <c r="B33" s="51"/>
      <c r="C33" s="437"/>
      <c r="D33" s="438"/>
      <c r="E33" s="438"/>
      <c r="F33" s="438"/>
      <c r="G33" s="438"/>
      <c r="H33" s="439"/>
      <c r="I33" s="432"/>
      <c r="J33" s="433"/>
      <c r="K33" s="299"/>
      <c r="L33" s="296"/>
      <c r="M33" s="299"/>
      <c r="N33" s="292"/>
      <c r="O33" s="293"/>
      <c r="P33" s="292"/>
      <c r="Q33" s="293"/>
      <c r="R33" s="296"/>
      <c r="S33" s="299"/>
      <c r="T33" s="292"/>
      <c r="U33" s="293"/>
      <c r="V33" s="292"/>
      <c r="W33" s="293"/>
      <c r="X33" s="296"/>
      <c r="Y33" s="299"/>
      <c r="Z33" s="292"/>
      <c r="AA33" s="293"/>
      <c r="AB33" s="292"/>
      <c r="AC33" s="293"/>
      <c r="AD33" s="296"/>
      <c r="AE33" s="443"/>
      <c r="AF33" s="444"/>
      <c r="AG33" s="444"/>
      <c r="AH33" s="444"/>
      <c r="AI33" s="444"/>
      <c r="AJ33" s="444"/>
      <c r="AK33" s="444"/>
      <c r="AL33" s="444"/>
      <c r="AM33" s="444"/>
      <c r="AN33" s="444"/>
      <c r="AO33" s="444"/>
      <c r="AP33" s="444"/>
      <c r="AQ33" s="444"/>
      <c r="AR33" s="444"/>
      <c r="AS33" s="444"/>
      <c r="AT33" s="444"/>
      <c r="AU33" s="444"/>
      <c r="AV33" s="444"/>
      <c r="AW33" s="444"/>
      <c r="AX33" s="445"/>
      <c r="AY33" s="47"/>
      <c r="AZ33" s="327"/>
      <c r="BA33" s="328"/>
      <c r="BB33" s="328"/>
      <c r="BC33" s="328"/>
      <c r="BD33" s="328"/>
      <c r="BE33" s="329"/>
      <c r="BF33" s="335"/>
      <c r="BG33" s="336"/>
      <c r="BH33" s="45"/>
      <c r="BI33" s="47"/>
      <c r="BJ33" s="47"/>
      <c r="BK33" s="47"/>
      <c r="BL33" s="47"/>
      <c r="BM33" s="47"/>
      <c r="BN33" s="47"/>
      <c r="BO33" s="47"/>
      <c r="BP33" s="47"/>
      <c r="BQ33" s="47"/>
      <c r="BR33" s="474" t="str">
        <f>入力!$O39</f>
        <v/>
      </c>
      <c r="BS33" s="367"/>
      <c r="BT33" s="475" t="str">
        <f>入力!$P39</f>
        <v/>
      </c>
      <c r="BU33" s="476"/>
      <c r="BV33" s="478" t="str">
        <f>入力!$Q39</f>
        <v/>
      </c>
      <c r="BW33" s="476"/>
      <c r="BX33" s="478" t="str">
        <f>入力!$R39</f>
        <v/>
      </c>
      <c r="BY33" s="367"/>
      <c r="BZ33" s="475" t="str">
        <f>入力!$S39</f>
        <v/>
      </c>
      <c r="CA33" s="476"/>
      <c r="CB33" s="478" t="str">
        <f>入力!$T39</f>
        <v/>
      </c>
      <c r="CC33" s="476"/>
      <c r="CD33" s="478" t="str">
        <f>入力!$U39</f>
        <v/>
      </c>
      <c r="CE33" s="367"/>
      <c r="CF33" s="475" t="str">
        <f>入力!$V39</f>
        <v/>
      </c>
      <c r="CG33" s="476"/>
      <c r="CH33" s="478" t="str">
        <f>入力!$W39</f>
        <v/>
      </c>
      <c r="CI33" s="476"/>
      <c r="CJ33" s="478" t="str">
        <f>入力!$X39</f>
        <v/>
      </c>
      <c r="CK33" s="367"/>
    </row>
    <row r="34" spans="1:89" ht="9" customHeight="1" thickBot="1" x14ac:dyDescent="0.25">
      <c r="A34" s="97"/>
      <c r="B34" s="57"/>
      <c r="C34" s="437"/>
      <c r="D34" s="438"/>
      <c r="E34" s="438"/>
      <c r="F34" s="438"/>
      <c r="G34" s="438"/>
      <c r="H34" s="439"/>
      <c r="I34" s="432"/>
      <c r="J34" s="433"/>
      <c r="K34" s="300"/>
      <c r="L34" s="297"/>
      <c r="M34" s="300"/>
      <c r="N34" s="295"/>
      <c r="O34" s="294"/>
      <c r="P34" s="295"/>
      <c r="Q34" s="294"/>
      <c r="R34" s="297"/>
      <c r="S34" s="300"/>
      <c r="T34" s="295"/>
      <c r="U34" s="294"/>
      <c r="V34" s="295"/>
      <c r="W34" s="294"/>
      <c r="X34" s="297"/>
      <c r="Y34" s="300"/>
      <c r="Z34" s="295"/>
      <c r="AA34" s="294"/>
      <c r="AB34" s="295"/>
      <c r="AC34" s="294"/>
      <c r="AD34" s="297"/>
      <c r="AE34" s="443"/>
      <c r="AF34" s="444"/>
      <c r="AG34" s="444"/>
      <c r="AH34" s="444"/>
      <c r="AI34" s="444"/>
      <c r="AJ34" s="444"/>
      <c r="AK34" s="444"/>
      <c r="AL34" s="444"/>
      <c r="AM34" s="444"/>
      <c r="AN34" s="444"/>
      <c r="AO34" s="444"/>
      <c r="AP34" s="444"/>
      <c r="AQ34" s="444"/>
      <c r="AR34" s="444"/>
      <c r="AS34" s="444"/>
      <c r="AT34" s="444"/>
      <c r="AU34" s="444"/>
      <c r="AV34" s="444"/>
      <c r="AW34" s="444"/>
      <c r="AX34" s="445"/>
      <c r="AY34" s="47"/>
      <c r="AZ34" s="330"/>
      <c r="BA34" s="331"/>
      <c r="BB34" s="331"/>
      <c r="BC34" s="331"/>
      <c r="BD34" s="331"/>
      <c r="BE34" s="332"/>
      <c r="BF34" s="339"/>
      <c r="BG34" s="340"/>
      <c r="BH34" s="45"/>
      <c r="BI34" s="47"/>
      <c r="BJ34" s="47"/>
      <c r="BK34" s="47"/>
      <c r="BL34" s="47"/>
      <c r="BM34" s="47"/>
      <c r="BN34" s="47"/>
      <c r="BO34" s="47"/>
      <c r="BP34" s="47"/>
      <c r="BQ34" s="47"/>
      <c r="BR34" s="369"/>
      <c r="BS34" s="370"/>
      <c r="BT34" s="368"/>
      <c r="BU34" s="477"/>
      <c r="BV34" s="479"/>
      <c r="BW34" s="477"/>
      <c r="BX34" s="479"/>
      <c r="BY34" s="370"/>
      <c r="BZ34" s="368"/>
      <c r="CA34" s="477"/>
      <c r="CB34" s="479"/>
      <c r="CC34" s="477"/>
      <c r="CD34" s="479"/>
      <c r="CE34" s="370"/>
      <c r="CF34" s="368"/>
      <c r="CG34" s="477"/>
      <c r="CH34" s="479"/>
      <c r="CI34" s="477"/>
      <c r="CJ34" s="479"/>
      <c r="CK34" s="370"/>
    </row>
    <row r="35" spans="1:89" ht="9" customHeight="1" x14ac:dyDescent="0.2">
      <c r="A35" s="412" t="s">
        <v>31</v>
      </c>
      <c r="B35" s="413"/>
      <c r="C35" s="413"/>
      <c r="D35" s="413"/>
      <c r="E35" s="413"/>
      <c r="F35" s="413"/>
      <c r="G35" s="413"/>
      <c r="H35" s="414"/>
      <c r="I35" s="446">
        <v>14</v>
      </c>
      <c r="J35" s="447"/>
      <c r="K35" s="422">
        <v>158</v>
      </c>
      <c r="L35" s="423"/>
      <c r="M35" s="98"/>
      <c r="N35" s="99"/>
      <c r="O35" s="100"/>
      <c r="P35" s="101"/>
      <c r="Q35" s="99"/>
      <c r="R35" s="102"/>
      <c r="S35" s="98"/>
      <c r="T35" s="99"/>
      <c r="U35" s="100"/>
      <c r="V35" s="101"/>
      <c r="W35" s="99"/>
      <c r="X35" s="102"/>
      <c r="Y35" s="98"/>
      <c r="Z35" s="99"/>
      <c r="AA35" s="100"/>
      <c r="AB35" s="101"/>
      <c r="AC35" s="420">
        <v>167</v>
      </c>
      <c r="AD35" s="421"/>
      <c r="AE35" s="422">
        <v>168</v>
      </c>
      <c r="AF35" s="423"/>
      <c r="AG35" s="98"/>
      <c r="AH35" s="99"/>
      <c r="AI35" s="100"/>
      <c r="AJ35" s="101"/>
      <c r="AK35" s="99"/>
      <c r="AL35" s="102"/>
      <c r="AM35" s="98"/>
      <c r="AN35" s="99"/>
      <c r="AO35" s="100"/>
      <c r="AP35" s="101"/>
      <c r="AQ35" s="99"/>
      <c r="AR35" s="102"/>
      <c r="AS35" s="98"/>
      <c r="AT35" s="99"/>
      <c r="AU35" s="100"/>
      <c r="AV35" s="101"/>
      <c r="AW35" s="420">
        <v>177</v>
      </c>
      <c r="AX35" s="424"/>
      <c r="AY35" s="47"/>
      <c r="AZ35" s="498" t="s">
        <v>12</v>
      </c>
      <c r="BA35" s="499"/>
      <c r="BB35" s="499"/>
      <c r="BC35" s="499"/>
      <c r="BD35" s="499"/>
      <c r="BE35" s="500"/>
      <c r="BF35" s="472">
        <v>4</v>
      </c>
      <c r="BG35" s="473"/>
      <c r="BH35" s="103">
        <v>90</v>
      </c>
      <c r="BI35" s="104"/>
      <c r="BJ35" s="104"/>
      <c r="BK35" s="104"/>
      <c r="BL35" s="104"/>
      <c r="BM35" s="104"/>
      <c r="BN35" s="104"/>
      <c r="BO35" s="104"/>
      <c r="BP35" s="104"/>
      <c r="BQ35" s="104"/>
      <c r="BR35" s="104"/>
      <c r="BS35" s="105"/>
      <c r="BT35" s="106"/>
      <c r="BU35" s="104"/>
      <c r="BV35" s="107"/>
      <c r="BW35" s="108"/>
      <c r="BX35" s="104"/>
      <c r="BY35" s="105"/>
      <c r="BZ35" s="106"/>
      <c r="CA35" s="104"/>
      <c r="CB35" s="107"/>
      <c r="CC35" s="108"/>
      <c r="CD35" s="104"/>
      <c r="CE35" s="105"/>
      <c r="CF35" s="106"/>
      <c r="CG35" s="104"/>
      <c r="CH35" s="107"/>
      <c r="CI35" s="108"/>
      <c r="CJ35" s="104"/>
      <c r="CK35" s="109">
        <v>99</v>
      </c>
    </row>
    <row r="36" spans="1:89" ht="9" customHeight="1" x14ac:dyDescent="0.2">
      <c r="A36" s="415"/>
      <c r="B36" s="288"/>
      <c r="C36" s="288"/>
      <c r="D36" s="288"/>
      <c r="E36" s="288"/>
      <c r="F36" s="288"/>
      <c r="G36" s="288"/>
      <c r="H36" s="416"/>
      <c r="I36" s="432"/>
      <c r="J36" s="433"/>
      <c r="K36" s="298" t="str">
        <f>入力!$O31</f>
        <v/>
      </c>
      <c r="L36" s="296"/>
      <c r="M36" s="298" t="str">
        <f>入力!$P31</f>
        <v/>
      </c>
      <c r="N36" s="292"/>
      <c r="O36" s="291" t="str">
        <f>入力!$Q31</f>
        <v/>
      </c>
      <c r="P36" s="292"/>
      <c r="Q36" s="291" t="str">
        <f>入力!$R31</f>
        <v/>
      </c>
      <c r="R36" s="296"/>
      <c r="S36" s="298" t="str">
        <f>入力!$S31</f>
        <v/>
      </c>
      <c r="T36" s="292"/>
      <c r="U36" s="291" t="str">
        <f>入力!$T31</f>
        <v/>
      </c>
      <c r="V36" s="292"/>
      <c r="W36" s="291" t="str">
        <f>入力!$U31</f>
        <v/>
      </c>
      <c r="X36" s="296"/>
      <c r="Y36" s="298" t="str">
        <f>入力!$V31</f>
        <v/>
      </c>
      <c r="Z36" s="292"/>
      <c r="AA36" s="291" t="str">
        <f>入力!$W31</f>
        <v/>
      </c>
      <c r="AB36" s="292"/>
      <c r="AC36" s="291" t="str">
        <f>入力!$X31</f>
        <v/>
      </c>
      <c r="AD36" s="296"/>
      <c r="AE36" s="298" t="str">
        <f>入力!$O35</f>
        <v/>
      </c>
      <c r="AF36" s="296"/>
      <c r="AG36" s="298" t="str">
        <f>入力!$P35</f>
        <v/>
      </c>
      <c r="AH36" s="292"/>
      <c r="AI36" s="291" t="str">
        <f>入力!$Q35</f>
        <v/>
      </c>
      <c r="AJ36" s="292"/>
      <c r="AK36" s="291" t="str">
        <f>入力!$R35</f>
        <v/>
      </c>
      <c r="AL36" s="296"/>
      <c r="AM36" s="298" t="str">
        <f>入力!$S35</f>
        <v/>
      </c>
      <c r="AN36" s="292"/>
      <c r="AO36" s="291" t="str">
        <f>入力!$T35</f>
        <v/>
      </c>
      <c r="AP36" s="292"/>
      <c r="AQ36" s="291" t="str">
        <f>入力!$U35</f>
        <v/>
      </c>
      <c r="AR36" s="296"/>
      <c r="AS36" s="298" t="str">
        <f>入力!$V35</f>
        <v/>
      </c>
      <c r="AT36" s="292"/>
      <c r="AU36" s="291" t="str">
        <f>入力!$W35</f>
        <v/>
      </c>
      <c r="AV36" s="292"/>
      <c r="AW36" s="291" t="str">
        <f>入力!$X35</f>
        <v/>
      </c>
      <c r="AX36" s="524"/>
      <c r="AY36" s="47"/>
      <c r="AZ36" s="501"/>
      <c r="BA36" s="317"/>
      <c r="BB36" s="317"/>
      <c r="BC36" s="317"/>
      <c r="BD36" s="317"/>
      <c r="BE36" s="502"/>
      <c r="BF36" s="335"/>
      <c r="BG36" s="336"/>
      <c r="BH36" s="47"/>
      <c r="BI36" s="47"/>
      <c r="BJ36" s="47"/>
      <c r="BK36" s="47"/>
      <c r="BL36" s="47"/>
      <c r="BM36" s="47"/>
      <c r="BN36" s="47"/>
      <c r="BO36" s="47"/>
      <c r="BP36" s="47"/>
      <c r="BQ36" s="47"/>
      <c r="BR36" s="546" t="str">
        <f>入力!$O40</f>
        <v/>
      </c>
      <c r="BS36" s="540"/>
      <c r="BT36" s="358" t="str">
        <f>入力!$P40</f>
        <v/>
      </c>
      <c r="BU36" s="536"/>
      <c r="BV36" s="535" t="str">
        <f>入力!$Q40</f>
        <v/>
      </c>
      <c r="BW36" s="536"/>
      <c r="BX36" s="535" t="str">
        <f>入力!$R40</f>
        <v/>
      </c>
      <c r="BY36" s="540"/>
      <c r="BZ36" s="358" t="str">
        <f>入力!$S40</f>
        <v/>
      </c>
      <c r="CA36" s="536"/>
      <c r="CB36" s="535" t="str">
        <f>入力!$T40</f>
        <v/>
      </c>
      <c r="CC36" s="536"/>
      <c r="CD36" s="535" t="str">
        <f>入力!$U40</f>
        <v/>
      </c>
      <c r="CE36" s="540"/>
      <c r="CF36" s="358" t="str">
        <f>入力!$V40</f>
        <v/>
      </c>
      <c r="CG36" s="536"/>
      <c r="CH36" s="535" t="str">
        <f>入力!$W40</f>
        <v/>
      </c>
      <c r="CI36" s="536"/>
      <c r="CJ36" s="535" t="str">
        <f>入力!$X40</f>
        <v/>
      </c>
      <c r="CK36" s="544"/>
    </row>
    <row r="37" spans="1:89" ht="9" customHeight="1" x14ac:dyDescent="0.2">
      <c r="A37" s="415"/>
      <c r="B37" s="288"/>
      <c r="C37" s="288"/>
      <c r="D37" s="288"/>
      <c r="E37" s="288"/>
      <c r="F37" s="288"/>
      <c r="G37" s="288"/>
      <c r="H37" s="416"/>
      <c r="I37" s="432"/>
      <c r="J37" s="433"/>
      <c r="K37" s="299"/>
      <c r="L37" s="296"/>
      <c r="M37" s="299"/>
      <c r="N37" s="292"/>
      <c r="O37" s="293"/>
      <c r="P37" s="292"/>
      <c r="Q37" s="293"/>
      <c r="R37" s="296"/>
      <c r="S37" s="299"/>
      <c r="T37" s="292"/>
      <c r="U37" s="293"/>
      <c r="V37" s="292"/>
      <c r="W37" s="293"/>
      <c r="X37" s="296"/>
      <c r="Y37" s="299"/>
      <c r="Z37" s="292"/>
      <c r="AA37" s="293"/>
      <c r="AB37" s="292"/>
      <c r="AC37" s="293"/>
      <c r="AD37" s="296"/>
      <c r="AE37" s="299"/>
      <c r="AF37" s="296"/>
      <c r="AG37" s="299"/>
      <c r="AH37" s="292"/>
      <c r="AI37" s="293"/>
      <c r="AJ37" s="292"/>
      <c r="AK37" s="293"/>
      <c r="AL37" s="296"/>
      <c r="AM37" s="299"/>
      <c r="AN37" s="292"/>
      <c r="AO37" s="293"/>
      <c r="AP37" s="292"/>
      <c r="AQ37" s="293"/>
      <c r="AR37" s="296"/>
      <c r="AS37" s="299"/>
      <c r="AT37" s="292"/>
      <c r="AU37" s="293"/>
      <c r="AV37" s="292"/>
      <c r="AW37" s="293"/>
      <c r="AX37" s="524"/>
      <c r="AY37" s="47"/>
      <c r="AZ37" s="501"/>
      <c r="BA37" s="317"/>
      <c r="BB37" s="317"/>
      <c r="BC37" s="317"/>
      <c r="BD37" s="317"/>
      <c r="BE37" s="502"/>
      <c r="BF37" s="335"/>
      <c r="BG37" s="336"/>
      <c r="BH37" s="47"/>
      <c r="BI37" s="47"/>
      <c r="BJ37" s="47"/>
      <c r="BK37" s="47"/>
      <c r="BL37" s="47"/>
      <c r="BM37" s="47"/>
      <c r="BN37" s="47"/>
      <c r="BO37" s="47"/>
      <c r="BP37" s="47"/>
      <c r="BQ37" s="47"/>
      <c r="BR37" s="534"/>
      <c r="BS37" s="540"/>
      <c r="BT37" s="542"/>
      <c r="BU37" s="536"/>
      <c r="BV37" s="537"/>
      <c r="BW37" s="536"/>
      <c r="BX37" s="537"/>
      <c r="BY37" s="540"/>
      <c r="BZ37" s="542"/>
      <c r="CA37" s="536"/>
      <c r="CB37" s="537"/>
      <c r="CC37" s="536"/>
      <c r="CD37" s="537"/>
      <c r="CE37" s="540"/>
      <c r="CF37" s="542"/>
      <c r="CG37" s="536"/>
      <c r="CH37" s="537"/>
      <c r="CI37" s="536"/>
      <c r="CJ37" s="537"/>
      <c r="CK37" s="544"/>
    </row>
    <row r="38" spans="1:89" ht="9" customHeight="1" thickBot="1" x14ac:dyDescent="0.25">
      <c r="A38" s="417"/>
      <c r="B38" s="418"/>
      <c r="C38" s="418"/>
      <c r="D38" s="418"/>
      <c r="E38" s="418"/>
      <c r="F38" s="418"/>
      <c r="G38" s="418"/>
      <c r="H38" s="419"/>
      <c r="I38" s="448"/>
      <c r="J38" s="449"/>
      <c r="K38" s="453"/>
      <c r="L38" s="454"/>
      <c r="M38" s="453"/>
      <c r="N38" s="455"/>
      <c r="O38" s="456"/>
      <c r="P38" s="455"/>
      <c r="Q38" s="456"/>
      <c r="R38" s="454"/>
      <c r="S38" s="453"/>
      <c r="T38" s="455"/>
      <c r="U38" s="456"/>
      <c r="V38" s="455"/>
      <c r="W38" s="456"/>
      <c r="X38" s="454"/>
      <c r="Y38" s="453"/>
      <c r="Z38" s="455"/>
      <c r="AA38" s="456"/>
      <c r="AB38" s="455"/>
      <c r="AC38" s="456"/>
      <c r="AD38" s="454"/>
      <c r="AE38" s="453"/>
      <c r="AF38" s="454"/>
      <c r="AG38" s="453"/>
      <c r="AH38" s="455"/>
      <c r="AI38" s="456"/>
      <c r="AJ38" s="455"/>
      <c r="AK38" s="456"/>
      <c r="AL38" s="454"/>
      <c r="AM38" s="453"/>
      <c r="AN38" s="455"/>
      <c r="AO38" s="456"/>
      <c r="AP38" s="455"/>
      <c r="AQ38" s="456"/>
      <c r="AR38" s="454"/>
      <c r="AS38" s="453"/>
      <c r="AT38" s="455"/>
      <c r="AU38" s="456"/>
      <c r="AV38" s="455"/>
      <c r="AW38" s="456"/>
      <c r="AX38" s="525"/>
      <c r="AY38" s="47"/>
      <c r="AZ38" s="503"/>
      <c r="BA38" s="504"/>
      <c r="BB38" s="504"/>
      <c r="BC38" s="504"/>
      <c r="BD38" s="504"/>
      <c r="BE38" s="505"/>
      <c r="BF38" s="339"/>
      <c r="BG38" s="340"/>
      <c r="BH38" s="110"/>
      <c r="BI38" s="110"/>
      <c r="BJ38" s="110"/>
      <c r="BK38" s="110"/>
      <c r="BL38" s="110"/>
      <c r="BM38" s="110"/>
      <c r="BN38" s="110"/>
      <c r="BO38" s="110"/>
      <c r="BP38" s="110"/>
      <c r="BQ38" s="110"/>
      <c r="BR38" s="547"/>
      <c r="BS38" s="541"/>
      <c r="BT38" s="543"/>
      <c r="BU38" s="539"/>
      <c r="BV38" s="538"/>
      <c r="BW38" s="539"/>
      <c r="BX38" s="538"/>
      <c r="BY38" s="541"/>
      <c r="BZ38" s="543"/>
      <c r="CA38" s="539"/>
      <c r="CB38" s="538"/>
      <c r="CC38" s="539"/>
      <c r="CD38" s="538"/>
      <c r="CE38" s="541"/>
      <c r="CF38" s="543"/>
      <c r="CG38" s="539"/>
      <c r="CH38" s="538"/>
      <c r="CI38" s="539"/>
      <c r="CJ38" s="538"/>
      <c r="CK38" s="545"/>
    </row>
    <row r="39" spans="1:89" ht="9" customHeight="1" x14ac:dyDescent="0.2">
      <c r="A39" s="371" t="s">
        <v>35</v>
      </c>
      <c r="B39" s="372"/>
      <c r="C39" s="393" t="str">
        <f>T(入力!C42)</f>
        <v/>
      </c>
      <c r="D39" s="394"/>
      <c r="E39" s="394"/>
      <c r="F39" s="394"/>
      <c r="G39" s="394"/>
      <c r="H39" s="394"/>
      <c r="I39" s="394"/>
      <c r="J39" s="394"/>
      <c r="K39" s="394"/>
      <c r="L39" s="394"/>
      <c r="M39" s="394"/>
      <c r="N39" s="394"/>
      <c r="O39" s="394"/>
      <c r="P39" s="394"/>
      <c r="Q39" s="394"/>
      <c r="R39" s="394"/>
      <c r="S39" s="394"/>
      <c r="T39" s="394"/>
      <c r="U39" s="394"/>
      <c r="V39" s="394"/>
      <c r="W39" s="394"/>
      <c r="X39" s="394"/>
      <c r="Y39" s="394"/>
      <c r="Z39" s="394"/>
      <c r="AA39" s="394"/>
      <c r="AB39" s="394"/>
      <c r="AC39" s="394"/>
      <c r="AD39" s="394"/>
      <c r="AE39" s="394"/>
      <c r="AF39" s="394"/>
      <c r="AG39" s="394"/>
      <c r="AH39" s="394"/>
      <c r="AI39" s="394"/>
      <c r="AJ39" s="394"/>
      <c r="AK39" s="394"/>
      <c r="AL39" s="394"/>
      <c r="AM39" s="394"/>
      <c r="AN39" s="394"/>
      <c r="AO39" s="394"/>
      <c r="AP39" s="394"/>
      <c r="AQ39" s="394"/>
      <c r="AR39" s="394"/>
      <c r="AS39" s="394"/>
      <c r="AT39" s="394"/>
      <c r="AU39" s="394"/>
      <c r="AV39" s="394"/>
      <c r="AW39" s="394"/>
      <c r="AX39" s="395"/>
      <c r="AY39" s="47"/>
      <c r="AZ39" s="377" t="s">
        <v>13</v>
      </c>
      <c r="BA39" s="378"/>
      <c r="BB39" s="378"/>
      <c r="BC39" s="378"/>
      <c r="BD39" s="378"/>
      <c r="BE39" s="378"/>
      <c r="BF39" s="378"/>
      <c r="BG39" s="379"/>
      <c r="BH39" s="480" t="s">
        <v>132</v>
      </c>
      <c r="BI39" s="481"/>
      <c r="BJ39" s="481"/>
      <c r="BK39" s="481"/>
      <c r="BL39" s="481"/>
      <c r="BM39" s="481"/>
      <c r="BN39" s="481"/>
      <c r="BO39" s="481"/>
      <c r="BP39" s="481"/>
      <c r="BQ39" s="481"/>
      <c r="BR39" s="481"/>
      <c r="BS39" s="481"/>
      <c r="BT39" s="481"/>
      <c r="BU39" s="481"/>
      <c r="BV39" s="482"/>
      <c r="BW39" s="45"/>
      <c r="BX39" s="46"/>
      <c r="BY39" s="45"/>
      <c r="BZ39" s="47"/>
      <c r="CA39" s="47"/>
      <c r="CB39" s="47"/>
      <c r="CC39" s="47"/>
      <c r="CD39" s="47"/>
      <c r="CE39" s="47"/>
      <c r="CF39" s="47"/>
      <c r="CG39" s="47"/>
      <c r="CH39" s="47"/>
      <c r="CI39" s="47"/>
      <c r="CJ39" s="47"/>
      <c r="CK39" s="46"/>
    </row>
    <row r="40" spans="1:89" ht="9" customHeight="1" x14ac:dyDescent="0.2">
      <c r="A40" s="373"/>
      <c r="B40" s="374"/>
      <c r="C40" s="396"/>
      <c r="D40" s="397"/>
      <c r="E40" s="397"/>
      <c r="F40" s="397"/>
      <c r="G40" s="397"/>
      <c r="H40" s="397"/>
      <c r="I40" s="397"/>
      <c r="J40" s="397"/>
      <c r="K40" s="397"/>
      <c r="L40" s="397"/>
      <c r="M40" s="397"/>
      <c r="N40" s="397"/>
      <c r="O40" s="397"/>
      <c r="P40" s="397"/>
      <c r="Q40" s="397"/>
      <c r="R40" s="397"/>
      <c r="S40" s="397"/>
      <c r="T40" s="397"/>
      <c r="U40" s="397"/>
      <c r="V40" s="397"/>
      <c r="W40" s="397"/>
      <c r="X40" s="397"/>
      <c r="Y40" s="397"/>
      <c r="Z40" s="397"/>
      <c r="AA40" s="397"/>
      <c r="AB40" s="397"/>
      <c r="AC40" s="397"/>
      <c r="AD40" s="397"/>
      <c r="AE40" s="397"/>
      <c r="AF40" s="397"/>
      <c r="AG40" s="397"/>
      <c r="AH40" s="397"/>
      <c r="AI40" s="397"/>
      <c r="AJ40" s="397"/>
      <c r="AK40" s="397"/>
      <c r="AL40" s="397"/>
      <c r="AM40" s="397"/>
      <c r="AN40" s="397"/>
      <c r="AO40" s="397"/>
      <c r="AP40" s="397"/>
      <c r="AQ40" s="397"/>
      <c r="AR40" s="397"/>
      <c r="AS40" s="397"/>
      <c r="AT40" s="397"/>
      <c r="AU40" s="397"/>
      <c r="AV40" s="397"/>
      <c r="AW40" s="397"/>
      <c r="AX40" s="398"/>
      <c r="AY40" s="47"/>
      <c r="AZ40" s="380"/>
      <c r="BA40" s="381"/>
      <c r="BB40" s="381"/>
      <c r="BC40" s="381"/>
      <c r="BD40" s="381"/>
      <c r="BE40" s="381"/>
      <c r="BF40" s="381"/>
      <c r="BG40" s="382"/>
      <c r="BH40" s="483"/>
      <c r="BI40" s="484"/>
      <c r="BJ40" s="484"/>
      <c r="BK40" s="484"/>
      <c r="BL40" s="484"/>
      <c r="BM40" s="484"/>
      <c r="BN40" s="484"/>
      <c r="BO40" s="484"/>
      <c r="BP40" s="484"/>
      <c r="BQ40" s="484"/>
      <c r="BR40" s="484"/>
      <c r="BS40" s="484"/>
      <c r="BT40" s="484"/>
      <c r="BU40" s="484"/>
      <c r="BV40" s="485"/>
      <c r="BW40" s="45"/>
      <c r="BX40" s="46"/>
      <c r="BY40" s="111">
        <v>100</v>
      </c>
      <c r="BZ40" s="47"/>
      <c r="CA40" s="47"/>
      <c r="CB40" s="47"/>
      <c r="CC40" s="47"/>
      <c r="CD40" s="47"/>
      <c r="CE40" s="47"/>
      <c r="CF40" s="47"/>
      <c r="CG40" s="47"/>
      <c r="CH40" s="47"/>
      <c r="CI40" s="47"/>
      <c r="CJ40" s="506">
        <v>105</v>
      </c>
      <c r="CK40" s="507"/>
    </row>
    <row r="41" spans="1:89" ht="9" customHeight="1" x14ac:dyDescent="0.2">
      <c r="A41" s="373"/>
      <c r="B41" s="374"/>
      <c r="C41" s="396"/>
      <c r="D41" s="397"/>
      <c r="E41" s="397"/>
      <c r="F41" s="397"/>
      <c r="G41" s="397"/>
      <c r="H41" s="397"/>
      <c r="I41" s="397"/>
      <c r="J41" s="397"/>
      <c r="K41" s="397"/>
      <c r="L41" s="397"/>
      <c r="M41" s="397"/>
      <c r="N41" s="397"/>
      <c r="O41" s="397"/>
      <c r="P41" s="397"/>
      <c r="Q41" s="397"/>
      <c r="R41" s="397"/>
      <c r="S41" s="397"/>
      <c r="T41" s="397"/>
      <c r="U41" s="397"/>
      <c r="V41" s="397"/>
      <c r="W41" s="397"/>
      <c r="X41" s="397"/>
      <c r="Y41" s="397"/>
      <c r="Z41" s="397"/>
      <c r="AA41" s="397"/>
      <c r="AB41" s="397"/>
      <c r="AC41" s="397"/>
      <c r="AD41" s="397"/>
      <c r="AE41" s="397"/>
      <c r="AF41" s="397"/>
      <c r="AG41" s="397"/>
      <c r="AH41" s="397"/>
      <c r="AI41" s="397"/>
      <c r="AJ41" s="397"/>
      <c r="AK41" s="397"/>
      <c r="AL41" s="397"/>
      <c r="AM41" s="397"/>
      <c r="AN41" s="397"/>
      <c r="AO41" s="397"/>
      <c r="AP41" s="397"/>
      <c r="AQ41" s="397"/>
      <c r="AR41" s="397"/>
      <c r="AS41" s="397"/>
      <c r="AT41" s="397"/>
      <c r="AU41" s="397"/>
      <c r="AV41" s="397"/>
      <c r="AW41" s="397"/>
      <c r="AX41" s="398"/>
      <c r="AY41" s="47"/>
      <c r="AZ41" s="380"/>
      <c r="BA41" s="381"/>
      <c r="BB41" s="381"/>
      <c r="BC41" s="381"/>
      <c r="BD41" s="381"/>
      <c r="BE41" s="381"/>
      <c r="BF41" s="381"/>
      <c r="BG41" s="382"/>
      <c r="BH41" s="483"/>
      <c r="BI41" s="484"/>
      <c r="BJ41" s="484"/>
      <c r="BK41" s="484"/>
      <c r="BL41" s="484"/>
      <c r="BM41" s="484"/>
      <c r="BN41" s="484"/>
      <c r="BO41" s="484"/>
      <c r="BP41" s="484"/>
      <c r="BQ41" s="484"/>
      <c r="BR41" s="484"/>
      <c r="BS41" s="484"/>
      <c r="BT41" s="484"/>
      <c r="BU41" s="484"/>
      <c r="BV41" s="485"/>
      <c r="BW41" s="45"/>
      <c r="BX41" s="46"/>
      <c r="BY41" s="45"/>
      <c r="BZ41" s="47"/>
      <c r="CA41" s="47"/>
      <c r="CB41" s="47"/>
      <c r="CC41" s="47"/>
      <c r="CD41" s="47"/>
      <c r="CE41" s="47"/>
      <c r="CF41" s="47"/>
      <c r="CG41" s="47"/>
      <c r="CH41" s="47"/>
      <c r="CI41" s="47"/>
      <c r="CJ41" s="47"/>
      <c r="CK41" s="46"/>
    </row>
    <row r="42" spans="1:89" ht="9" customHeight="1" x14ac:dyDescent="0.2">
      <c r="A42" s="373"/>
      <c r="B42" s="374"/>
      <c r="C42" s="396"/>
      <c r="D42" s="397"/>
      <c r="E42" s="397"/>
      <c r="F42" s="397"/>
      <c r="G42" s="397"/>
      <c r="H42" s="397"/>
      <c r="I42" s="397"/>
      <c r="J42" s="397"/>
      <c r="K42" s="397"/>
      <c r="L42" s="397"/>
      <c r="M42" s="397"/>
      <c r="N42" s="397"/>
      <c r="O42" s="397"/>
      <c r="P42" s="397"/>
      <c r="Q42" s="397"/>
      <c r="R42" s="397"/>
      <c r="S42" s="397"/>
      <c r="T42" s="397"/>
      <c r="U42" s="397"/>
      <c r="V42" s="397"/>
      <c r="W42" s="397"/>
      <c r="X42" s="397"/>
      <c r="Y42" s="397"/>
      <c r="Z42" s="397"/>
      <c r="AA42" s="397"/>
      <c r="AB42" s="397"/>
      <c r="AC42" s="397"/>
      <c r="AD42" s="397"/>
      <c r="AE42" s="397"/>
      <c r="AF42" s="397"/>
      <c r="AG42" s="397"/>
      <c r="AH42" s="397"/>
      <c r="AI42" s="397"/>
      <c r="AJ42" s="397"/>
      <c r="AK42" s="397"/>
      <c r="AL42" s="397"/>
      <c r="AM42" s="397"/>
      <c r="AN42" s="397"/>
      <c r="AO42" s="397"/>
      <c r="AP42" s="397"/>
      <c r="AQ42" s="397"/>
      <c r="AR42" s="397"/>
      <c r="AS42" s="397"/>
      <c r="AT42" s="397"/>
      <c r="AU42" s="397"/>
      <c r="AV42" s="397"/>
      <c r="AW42" s="397"/>
      <c r="AX42" s="398"/>
      <c r="AY42" s="47"/>
      <c r="AZ42" s="383"/>
      <c r="BA42" s="384"/>
      <c r="BB42" s="384"/>
      <c r="BC42" s="384"/>
      <c r="BD42" s="384"/>
      <c r="BE42" s="384"/>
      <c r="BF42" s="384"/>
      <c r="BG42" s="385"/>
      <c r="BH42" s="486"/>
      <c r="BI42" s="487"/>
      <c r="BJ42" s="487"/>
      <c r="BK42" s="487"/>
      <c r="BL42" s="487"/>
      <c r="BM42" s="487"/>
      <c r="BN42" s="487"/>
      <c r="BO42" s="487"/>
      <c r="BP42" s="487"/>
      <c r="BQ42" s="487"/>
      <c r="BR42" s="487"/>
      <c r="BS42" s="487"/>
      <c r="BT42" s="487"/>
      <c r="BU42" s="487"/>
      <c r="BV42" s="488"/>
      <c r="BW42" s="457" t="s">
        <v>16</v>
      </c>
      <c r="BX42" s="458"/>
      <c r="BY42" s="45"/>
      <c r="BZ42" s="47"/>
      <c r="CA42" s="47"/>
      <c r="CB42" s="47"/>
      <c r="CC42" s="47"/>
      <c r="CD42" s="47"/>
      <c r="CE42" s="47"/>
      <c r="CF42" s="47"/>
      <c r="CG42" s="47"/>
      <c r="CH42" s="47"/>
      <c r="CI42" s="47"/>
      <c r="CJ42" s="47"/>
      <c r="CK42" s="46"/>
    </row>
    <row r="43" spans="1:89" ht="9" customHeight="1" x14ac:dyDescent="0.2">
      <c r="A43" s="373"/>
      <c r="B43" s="374"/>
      <c r="C43" s="396"/>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7"/>
      <c r="AB43" s="397"/>
      <c r="AC43" s="397"/>
      <c r="AD43" s="397"/>
      <c r="AE43" s="397"/>
      <c r="AF43" s="397"/>
      <c r="AG43" s="397"/>
      <c r="AH43" s="397"/>
      <c r="AI43" s="397"/>
      <c r="AJ43" s="397"/>
      <c r="AK43" s="397"/>
      <c r="AL43" s="397"/>
      <c r="AM43" s="397"/>
      <c r="AN43" s="397"/>
      <c r="AO43" s="397"/>
      <c r="AP43" s="397"/>
      <c r="AQ43" s="397"/>
      <c r="AR43" s="397"/>
      <c r="AS43" s="397"/>
      <c r="AT43" s="397"/>
      <c r="AU43" s="397"/>
      <c r="AV43" s="397"/>
      <c r="AW43" s="397"/>
      <c r="AX43" s="398"/>
      <c r="AY43" s="47"/>
      <c r="AZ43" s="459" t="s">
        <v>14</v>
      </c>
      <c r="BA43" s="404"/>
      <c r="BB43" s="404"/>
      <c r="BC43" s="404"/>
      <c r="BD43" s="404"/>
      <c r="BE43" s="404"/>
      <c r="BF43" s="404"/>
      <c r="BG43" s="405"/>
      <c r="BH43" s="489" t="s">
        <v>131</v>
      </c>
      <c r="BI43" s="490"/>
      <c r="BJ43" s="490"/>
      <c r="BK43" s="490"/>
      <c r="BL43" s="490"/>
      <c r="BM43" s="490"/>
      <c r="BN43" s="490"/>
      <c r="BO43" s="490"/>
      <c r="BP43" s="490"/>
      <c r="BQ43" s="490"/>
      <c r="BR43" s="490"/>
      <c r="BS43" s="490"/>
      <c r="BT43" s="490"/>
      <c r="BU43" s="490"/>
      <c r="BV43" s="491"/>
      <c r="BW43" s="457"/>
      <c r="BX43" s="458"/>
      <c r="BY43" s="45"/>
      <c r="BZ43" s="47"/>
      <c r="CA43" s="47"/>
      <c r="CB43" s="47"/>
      <c r="CC43" s="47"/>
      <c r="CD43" s="47"/>
      <c r="CE43" s="47"/>
      <c r="CF43" s="47"/>
      <c r="CG43" s="47"/>
      <c r="CH43" s="47"/>
      <c r="CI43" s="47"/>
      <c r="CJ43" s="47"/>
      <c r="CK43" s="46"/>
    </row>
    <row r="44" spans="1:89" ht="9" customHeight="1" x14ac:dyDescent="0.2">
      <c r="A44" s="373"/>
      <c r="B44" s="374"/>
      <c r="C44" s="396"/>
      <c r="D44" s="397"/>
      <c r="E44" s="397"/>
      <c r="F44" s="397"/>
      <c r="G44" s="397"/>
      <c r="H44" s="397"/>
      <c r="I44" s="397"/>
      <c r="J44" s="397"/>
      <c r="K44" s="397"/>
      <c r="L44" s="397"/>
      <c r="M44" s="397"/>
      <c r="N44" s="397"/>
      <c r="O44" s="397"/>
      <c r="P44" s="397"/>
      <c r="Q44" s="397"/>
      <c r="R44" s="397"/>
      <c r="S44" s="397"/>
      <c r="T44" s="397"/>
      <c r="U44" s="397"/>
      <c r="V44" s="397"/>
      <c r="W44" s="397"/>
      <c r="X44" s="397"/>
      <c r="Y44" s="397"/>
      <c r="Z44" s="397"/>
      <c r="AA44" s="397"/>
      <c r="AB44" s="397"/>
      <c r="AC44" s="397"/>
      <c r="AD44" s="397"/>
      <c r="AE44" s="397"/>
      <c r="AF44" s="397"/>
      <c r="AG44" s="397"/>
      <c r="AH44" s="397"/>
      <c r="AI44" s="397"/>
      <c r="AJ44" s="397"/>
      <c r="AK44" s="397"/>
      <c r="AL44" s="397"/>
      <c r="AM44" s="397"/>
      <c r="AN44" s="397"/>
      <c r="AO44" s="397"/>
      <c r="AP44" s="397"/>
      <c r="AQ44" s="397"/>
      <c r="AR44" s="397"/>
      <c r="AS44" s="397"/>
      <c r="AT44" s="397"/>
      <c r="AU44" s="397"/>
      <c r="AV44" s="397"/>
      <c r="AW44" s="397"/>
      <c r="AX44" s="398"/>
      <c r="AY44" s="47"/>
      <c r="AZ44" s="380"/>
      <c r="BA44" s="381"/>
      <c r="BB44" s="381"/>
      <c r="BC44" s="381"/>
      <c r="BD44" s="381"/>
      <c r="BE44" s="381"/>
      <c r="BF44" s="381"/>
      <c r="BG44" s="382"/>
      <c r="BH44" s="492"/>
      <c r="BI44" s="493"/>
      <c r="BJ44" s="493"/>
      <c r="BK44" s="493"/>
      <c r="BL44" s="493"/>
      <c r="BM44" s="493"/>
      <c r="BN44" s="493"/>
      <c r="BO44" s="493"/>
      <c r="BP44" s="493"/>
      <c r="BQ44" s="493"/>
      <c r="BR44" s="493"/>
      <c r="BS44" s="493"/>
      <c r="BT44" s="493"/>
      <c r="BU44" s="493"/>
      <c r="BV44" s="494"/>
      <c r="BW44" s="457"/>
      <c r="BX44" s="458"/>
      <c r="BY44" s="45"/>
      <c r="BZ44" s="47"/>
      <c r="CA44" s="47"/>
      <c r="CB44" s="47"/>
      <c r="CC44" s="47"/>
      <c r="CD44" s="47"/>
      <c r="CE44" s="47"/>
      <c r="CF44" s="47"/>
      <c r="CG44" s="47"/>
      <c r="CH44" s="47"/>
      <c r="CI44" s="47"/>
      <c r="CJ44" s="47"/>
      <c r="CK44" s="46"/>
    </row>
    <row r="45" spans="1:89" ht="9" customHeight="1" x14ac:dyDescent="0.2">
      <c r="A45" s="373"/>
      <c r="B45" s="374"/>
      <c r="C45" s="396"/>
      <c r="D45" s="397"/>
      <c r="E45" s="397"/>
      <c r="F45" s="397"/>
      <c r="G45" s="397"/>
      <c r="H45" s="397"/>
      <c r="I45" s="397"/>
      <c r="J45" s="397"/>
      <c r="K45" s="397"/>
      <c r="L45" s="397"/>
      <c r="M45" s="397"/>
      <c r="N45" s="397"/>
      <c r="O45" s="397"/>
      <c r="P45" s="397"/>
      <c r="Q45" s="397"/>
      <c r="R45" s="397"/>
      <c r="S45" s="397"/>
      <c r="T45" s="397"/>
      <c r="U45" s="397"/>
      <c r="V45" s="397"/>
      <c r="W45" s="397"/>
      <c r="X45" s="397"/>
      <c r="Y45" s="397"/>
      <c r="Z45" s="397"/>
      <c r="AA45" s="397"/>
      <c r="AB45" s="397"/>
      <c r="AC45" s="397"/>
      <c r="AD45" s="397"/>
      <c r="AE45" s="397"/>
      <c r="AF45" s="397"/>
      <c r="AG45" s="397"/>
      <c r="AH45" s="397"/>
      <c r="AI45" s="397"/>
      <c r="AJ45" s="397"/>
      <c r="AK45" s="397"/>
      <c r="AL45" s="397"/>
      <c r="AM45" s="397"/>
      <c r="AN45" s="397"/>
      <c r="AO45" s="397"/>
      <c r="AP45" s="397"/>
      <c r="AQ45" s="397"/>
      <c r="AR45" s="397"/>
      <c r="AS45" s="397"/>
      <c r="AT45" s="397"/>
      <c r="AU45" s="397"/>
      <c r="AV45" s="397"/>
      <c r="AW45" s="397"/>
      <c r="AX45" s="398"/>
      <c r="AZ45" s="380" t="s">
        <v>15</v>
      </c>
      <c r="BA45" s="381"/>
      <c r="BB45" s="381"/>
      <c r="BC45" s="381"/>
      <c r="BD45" s="381"/>
      <c r="BE45" s="381"/>
      <c r="BF45" s="381"/>
      <c r="BG45" s="382"/>
      <c r="BH45" s="492"/>
      <c r="BI45" s="493"/>
      <c r="BJ45" s="493"/>
      <c r="BK45" s="493"/>
      <c r="BL45" s="493"/>
      <c r="BM45" s="493"/>
      <c r="BN45" s="493"/>
      <c r="BO45" s="493"/>
      <c r="BP45" s="493"/>
      <c r="BQ45" s="493"/>
      <c r="BR45" s="493"/>
      <c r="BS45" s="493"/>
      <c r="BT45" s="493"/>
      <c r="BU45" s="493"/>
      <c r="BV45" s="494"/>
      <c r="BW45" s="457"/>
      <c r="BX45" s="458"/>
      <c r="BY45" s="45"/>
      <c r="BZ45" s="47"/>
      <c r="CA45" s="47"/>
      <c r="CB45" s="47"/>
      <c r="CC45" s="47"/>
      <c r="CD45" s="47"/>
      <c r="CE45" s="47"/>
      <c r="CF45" s="47"/>
      <c r="CG45" s="47"/>
      <c r="CH45" s="47"/>
      <c r="CI45" s="47"/>
      <c r="CJ45" s="47"/>
      <c r="CK45" s="46"/>
    </row>
    <row r="46" spans="1:89" ht="9" customHeight="1" x14ac:dyDescent="0.2">
      <c r="A46" s="373"/>
      <c r="B46" s="374"/>
      <c r="C46" s="396"/>
      <c r="D46" s="397"/>
      <c r="E46" s="397"/>
      <c r="F46" s="397"/>
      <c r="G46" s="397"/>
      <c r="H46" s="397"/>
      <c r="I46" s="397"/>
      <c r="J46" s="397"/>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K46" s="397"/>
      <c r="AL46" s="397"/>
      <c r="AM46" s="397"/>
      <c r="AN46" s="397"/>
      <c r="AO46" s="397"/>
      <c r="AP46" s="397"/>
      <c r="AQ46" s="397"/>
      <c r="AR46" s="397"/>
      <c r="AS46" s="397"/>
      <c r="AT46" s="397"/>
      <c r="AU46" s="397"/>
      <c r="AV46" s="397"/>
      <c r="AW46" s="397"/>
      <c r="AX46" s="398"/>
      <c r="AZ46" s="383"/>
      <c r="BA46" s="384"/>
      <c r="BB46" s="384"/>
      <c r="BC46" s="384"/>
      <c r="BD46" s="384"/>
      <c r="BE46" s="384"/>
      <c r="BF46" s="384"/>
      <c r="BG46" s="385"/>
      <c r="BH46" s="495"/>
      <c r="BI46" s="496"/>
      <c r="BJ46" s="496"/>
      <c r="BK46" s="496"/>
      <c r="BL46" s="496"/>
      <c r="BM46" s="496"/>
      <c r="BN46" s="496"/>
      <c r="BO46" s="496"/>
      <c r="BP46" s="496"/>
      <c r="BQ46" s="496"/>
      <c r="BR46" s="496"/>
      <c r="BS46" s="496"/>
      <c r="BT46" s="496"/>
      <c r="BU46" s="496"/>
      <c r="BV46" s="497"/>
      <c r="BW46" s="457"/>
      <c r="BX46" s="458"/>
      <c r="BY46" s="45"/>
      <c r="BZ46" s="47"/>
      <c r="CA46" s="47"/>
      <c r="CB46" s="47"/>
      <c r="CC46" s="47"/>
      <c r="CD46" s="47"/>
      <c r="CE46" s="47"/>
      <c r="CF46" s="47"/>
      <c r="CG46" s="47"/>
      <c r="CH46" s="47"/>
      <c r="CI46" s="47"/>
      <c r="CJ46" s="47"/>
      <c r="CK46" s="46"/>
    </row>
    <row r="47" spans="1:89" ht="9" customHeight="1" x14ac:dyDescent="0.2">
      <c r="A47" s="373"/>
      <c r="B47" s="374"/>
      <c r="C47" s="396"/>
      <c r="D47" s="397"/>
      <c r="E47" s="397"/>
      <c r="F47" s="397"/>
      <c r="G47" s="397"/>
      <c r="H47" s="397"/>
      <c r="I47" s="397"/>
      <c r="J47" s="397"/>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c r="AI47" s="397"/>
      <c r="AJ47" s="397"/>
      <c r="AK47" s="397"/>
      <c r="AL47" s="397"/>
      <c r="AM47" s="397"/>
      <c r="AN47" s="397"/>
      <c r="AO47" s="397"/>
      <c r="AP47" s="397"/>
      <c r="AQ47" s="397"/>
      <c r="AR47" s="397"/>
      <c r="AS47" s="397"/>
      <c r="AT47" s="397"/>
      <c r="AU47" s="397"/>
      <c r="AV47" s="397"/>
      <c r="AW47" s="397"/>
      <c r="AX47" s="398"/>
      <c r="AZ47" s="403" t="s">
        <v>42</v>
      </c>
      <c r="BA47" s="404"/>
      <c r="BB47" s="404"/>
      <c r="BC47" s="404"/>
      <c r="BD47" s="404"/>
      <c r="BE47" s="404"/>
      <c r="BF47" s="404"/>
      <c r="BG47" s="405"/>
      <c r="BH47" s="489" t="s">
        <v>130</v>
      </c>
      <c r="BI47" s="490"/>
      <c r="BJ47" s="490"/>
      <c r="BK47" s="490"/>
      <c r="BL47" s="490"/>
      <c r="BM47" s="490"/>
      <c r="BN47" s="490"/>
      <c r="BO47" s="490"/>
      <c r="BP47" s="490"/>
      <c r="BQ47" s="490"/>
      <c r="BR47" s="490"/>
      <c r="BS47" s="490"/>
      <c r="BT47" s="490"/>
      <c r="BU47" s="490"/>
      <c r="BV47" s="491"/>
      <c r="BW47" s="457"/>
      <c r="BX47" s="458"/>
      <c r="BY47" s="45"/>
      <c r="BZ47" s="47"/>
      <c r="CA47" s="47"/>
      <c r="CB47" s="47"/>
      <c r="CC47" s="47"/>
      <c r="CD47" s="47"/>
      <c r="CE47" s="47"/>
      <c r="CF47" s="47"/>
      <c r="CG47" s="47"/>
      <c r="CH47" s="47"/>
      <c r="CI47" s="47"/>
      <c r="CJ47" s="47"/>
      <c r="CK47" s="46"/>
    </row>
    <row r="48" spans="1:89" ht="9" customHeight="1" x14ac:dyDescent="0.2">
      <c r="A48" s="373"/>
      <c r="B48" s="374"/>
      <c r="C48" s="396"/>
      <c r="D48" s="397"/>
      <c r="E48" s="397"/>
      <c r="F48" s="397"/>
      <c r="G48" s="397"/>
      <c r="H48" s="397"/>
      <c r="I48" s="397"/>
      <c r="J48" s="397"/>
      <c r="K48" s="397"/>
      <c r="L48" s="397"/>
      <c r="M48" s="397"/>
      <c r="N48" s="397"/>
      <c r="O48" s="397"/>
      <c r="P48" s="397"/>
      <c r="Q48" s="397"/>
      <c r="R48" s="397"/>
      <c r="S48" s="397"/>
      <c r="T48" s="397"/>
      <c r="U48" s="397"/>
      <c r="V48" s="397"/>
      <c r="W48" s="397"/>
      <c r="X48" s="397"/>
      <c r="Y48" s="397"/>
      <c r="Z48" s="397"/>
      <c r="AA48" s="397"/>
      <c r="AB48" s="397"/>
      <c r="AC48" s="397"/>
      <c r="AD48" s="397"/>
      <c r="AE48" s="397"/>
      <c r="AF48" s="397"/>
      <c r="AG48" s="397"/>
      <c r="AH48" s="397"/>
      <c r="AI48" s="397"/>
      <c r="AJ48" s="397"/>
      <c r="AK48" s="397"/>
      <c r="AL48" s="397"/>
      <c r="AM48" s="397"/>
      <c r="AN48" s="397"/>
      <c r="AO48" s="397"/>
      <c r="AP48" s="397"/>
      <c r="AQ48" s="397"/>
      <c r="AR48" s="397"/>
      <c r="AS48" s="397"/>
      <c r="AT48" s="397"/>
      <c r="AU48" s="397"/>
      <c r="AV48" s="397"/>
      <c r="AW48" s="397"/>
      <c r="AX48" s="398"/>
      <c r="AZ48" s="380"/>
      <c r="BA48" s="381"/>
      <c r="BB48" s="381"/>
      <c r="BC48" s="381"/>
      <c r="BD48" s="381"/>
      <c r="BE48" s="381"/>
      <c r="BF48" s="381"/>
      <c r="BG48" s="382"/>
      <c r="BH48" s="492"/>
      <c r="BI48" s="493"/>
      <c r="BJ48" s="493"/>
      <c r="BK48" s="493"/>
      <c r="BL48" s="493"/>
      <c r="BM48" s="493"/>
      <c r="BN48" s="493"/>
      <c r="BO48" s="493"/>
      <c r="BP48" s="493"/>
      <c r="BQ48" s="493"/>
      <c r="BR48" s="493"/>
      <c r="BS48" s="493"/>
      <c r="BT48" s="493"/>
      <c r="BU48" s="493"/>
      <c r="BV48" s="494"/>
      <c r="BW48" s="457"/>
      <c r="BX48" s="458"/>
      <c r="BY48" s="45"/>
      <c r="BZ48" s="47"/>
      <c r="CA48" s="47"/>
      <c r="CB48" s="47"/>
      <c r="CC48" s="47"/>
      <c r="CD48" s="47"/>
      <c r="CE48" s="47"/>
      <c r="CF48" s="47"/>
      <c r="CG48" s="47"/>
      <c r="CH48" s="47"/>
      <c r="CI48" s="47"/>
      <c r="CJ48" s="47"/>
      <c r="CK48" s="46"/>
    </row>
    <row r="49" spans="1:89" ht="9" customHeight="1" x14ac:dyDescent="0.2">
      <c r="A49" s="373"/>
      <c r="B49" s="374"/>
      <c r="C49" s="396"/>
      <c r="D49" s="397"/>
      <c r="E49" s="397"/>
      <c r="F49" s="397"/>
      <c r="G49" s="397"/>
      <c r="H49" s="397"/>
      <c r="I49" s="397"/>
      <c r="J49" s="397"/>
      <c r="K49" s="397"/>
      <c r="L49" s="397"/>
      <c r="M49" s="397"/>
      <c r="N49" s="397"/>
      <c r="O49" s="397"/>
      <c r="P49" s="397"/>
      <c r="Q49" s="397"/>
      <c r="R49" s="397"/>
      <c r="S49" s="397"/>
      <c r="T49" s="397"/>
      <c r="U49" s="397"/>
      <c r="V49" s="397"/>
      <c r="W49" s="397"/>
      <c r="X49" s="397"/>
      <c r="Y49" s="397"/>
      <c r="Z49" s="397"/>
      <c r="AA49" s="397"/>
      <c r="AB49" s="397"/>
      <c r="AC49" s="397"/>
      <c r="AD49" s="397"/>
      <c r="AE49" s="397"/>
      <c r="AF49" s="397"/>
      <c r="AG49" s="397"/>
      <c r="AH49" s="397"/>
      <c r="AI49" s="397"/>
      <c r="AJ49" s="397"/>
      <c r="AK49" s="397"/>
      <c r="AL49" s="397"/>
      <c r="AM49" s="397"/>
      <c r="AN49" s="397"/>
      <c r="AO49" s="397"/>
      <c r="AP49" s="397"/>
      <c r="AQ49" s="397"/>
      <c r="AR49" s="397"/>
      <c r="AS49" s="397"/>
      <c r="AT49" s="397"/>
      <c r="AU49" s="397"/>
      <c r="AV49" s="397"/>
      <c r="AW49" s="397"/>
      <c r="AX49" s="398"/>
      <c r="AZ49" s="380"/>
      <c r="BA49" s="381"/>
      <c r="BB49" s="381"/>
      <c r="BC49" s="381"/>
      <c r="BD49" s="381"/>
      <c r="BE49" s="381"/>
      <c r="BF49" s="381"/>
      <c r="BG49" s="382"/>
      <c r="BH49" s="112"/>
      <c r="BI49" s="112"/>
      <c r="BJ49" s="112"/>
      <c r="BK49" s="112"/>
      <c r="BL49" s="112"/>
      <c r="BM49" s="112"/>
      <c r="BN49" s="112"/>
      <c r="BO49" s="112"/>
      <c r="BP49" s="493" t="s">
        <v>129</v>
      </c>
      <c r="BQ49" s="493"/>
      <c r="BR49" s="493"/>
      <c r="BS49" s="493"/>
      <c r="BT49" s="493"/>
      <c r="BU49" s="493"/>
      <c r="BV49" s="494"/>
      <c r="BW49" s="457"/>
      <c r="BX49" s="458"/>
      <c r="BY49" s="45"/>
      <c r="BZ49" s="47"/>
      <c r="CA49" s="47"/>
      <c r="CB49" s="47"/>
      <c r="CC49" s="47"/>
      <c r="CD49" s="47"/>
      <c r="CE49" s="47"/>
      <c r="CF49" s="47"/>
      <c r="CG49" s="47"/>
      <c r="CH49" s="47"/>
      <c r="CI49" s="47"/>
      <c r="CJ49" s="47"/>
      <c r="CK49" s="46"/>
    </row>
    <row r="50" spans="1:89" ht="9" customHeight="1" x14ac:dyDescent="0.2">
      <c r="A50" s="373"/>
      <c r="B50" s="374"/>
      <c r="C50" s="396"/>
      <c r="D50" s="397"/>
      <c r="E50" s="397"/>
      <c r="F50" s="397"/>
      <c r="G50" s="397"/>
      <c r="H50" s="397"/>
      <c r="I50" s="397"/>
      <c r="J50" s="397"/>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c r="AI50" s="397"/>
      <c r="AJ50" s="397"/>
      <c r="AK50" s="397"/>
      <c r="AL50" s="397"/>
      <c r="AM50" s="397"/>
      <c r="AN50" s="397"/>
      <c r="AO50" s="397"/>
      <c r="AP50" s="397"/>
      <c r="AQ50" s="397"/>
      <c r="AR50" s="397"/>
      <c r="AS50" s="397"/>
      <c r="AT50" s="397"/>
      <c r="AU50" s="397"/>
      <c r="AV50" s="397"/>
      <c r="AW50" s="397"/>
      <c r="AX50" s="398"/>
      <c r="AZ50" s="383"/>
      <c r="BA50" s="384"/>
      <c r="BB50" s="384"/>
      <c r="BC50" s="384"/>
      <c r="BD50" s="384"/>
      <c r="BE50" s="384"/>
      <c r="BF50" s="384"/>
      <c r="BG50" s="385"/>
      <c r="BH50" s="113"/>
      <c r="BI50" s="113"/>
      <c r="BJ50" s="113"/>
      <c r="BK50" s="113"/>
      <c r="BL50" s="113"/>
      <c r="BM50" s="113"/>
      <c r="BN50" s="113"/>
      <c r="BO50" s="113"/>
      <c r="BP50" s="496"/>
      <c r="BQ50" s="496"/>
      <c r="BR50" s="496"/>
      <c r="BS50" s="496"/>
      <c r="BT50" s="496"/>
      <c r="BU50" s="496"/>
      <c r="BV50" s="497"/>
      <c r="BW50" s="457"/>
      <c r="BX50" s="458"/>
      <c r="BY50" s="45"/>
      <c r="BZ50" s="47"/>
      <c r="CA50" s="47"/>
      <c r="CB50" s="47"/>
      <c r="CC50" s="47"/>
      <c r="CD50" s="47"/>
      <c r="CE50" s="47"/>
      <c r="CF50" s="47"/>
      <c r="CG50" s="47"/>
      <c r="CH50" s="47"/>
      <c r="CI50" s="47"/>
      <c r="CJ50" s="47"/>
      <c r="CK50" s="46"/>
    </row>
    <row r="51" spans="1:89" ht="9" customHeight="1" x14ac:dyDescent="0.2">
      <c r="A51" s="373"/>
      <c r="B51" s="374"/>
      <c r="C51" s="396"/>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397"/>
      <c r="AC51" s="397"/>
      <c r="AD51" s="397"/>
      <c r="AE51" s="397"/>
      <c r="AF51" s="397"/>
      <c r="AG51" s="397"/>
      <c r="AH51" s="397"/>
      <c r="AI51" s="397"/>
      <c r="AJ51" s="397"/>
      <c r="AK51" s="397"/>
      <c r="AL51" s="397"/>
      <c r="AM51" s="397"/>
      <c r="AN51" s="397"/>
      <c r="AO51" s="397"/>
      <c r="AP51" s="397"/>
      <c r="AQ51" s="397"/>
      <c r="AR51" s="397"/>
      <c r="AS51" s="397"/>
      <c r="AT51" s="397"/>
      <c r="AU51" s="397"/>
      <c r="AV51" s="397"/>
      <c r="AW51" s="397"/>
      <c r="AX51" s="398"/>
      <c r="AZ51" s="406" t="s">
        <v>71</v>
      </c>
      <c r="BA51" s="407"/>
      <c r="BB51" s="407"/>
      <c r="BC51" s="407"/>
      <c r="BD51" s="407"/>
      <c r="BE51" s="407"/>
      <c r="BF51" s="407"/>
      <c r="BG51" s="407"/>
      <c r="BH51" s="407"/>
      <c r="BI51" s="407"/>
      <c r="BJ51" s="407"/>
      <c r="BK51" s="407"/>
      <c r="BL51" s="407"/>
      <c r="BM51" s="407"/>
      <c r="BN51" s="407"/>
      <c r="BO51" s="407"/>
      <c r="BP51" s="407"/>
      <c r="BQ51" s="407"/>
      <c r="BR51" s="407"/>
      <c r="BS51" s="407"/>
      <c r="BT51" s="407"/>
      <c r="BU51" s="407"/>
      <c r="BV51" s="408"/>
      <c r="BW51" s="457"/>
      <c r="BX51" s="458"/>
      <c r="BY51" s="45"/>
      <c r="BZ51" s="47"/>
      <c r="CA51" s="47"/>
      <c r="CB51" s="47"/>
      <c r="CC51" s="47"/>
      <c r="CD51" s="47"/>
      <c r="CE51" s="47"/>
      <c r="CF51" s="47"/>
      <c r="CG51" s="47"/>
      <c r="CH51" s="47"/>
      <c r="CI51" s="47"/>
      <c r="CJ51" s="47"/>
      <c r="CK51" s="46"/>
    </row>
    <row r="52" spans="1:89" ht="9" customHeight="1" x14ac:dyDescent="0.2">
      <c r="A52" s="373"/>
      <c r="B52" s="374"/>
      <c r="C52" s="396"/>
      <c r="D52" s="397"/>
      <c r="E52" s="397"/>
      <c r="F52" s="397"/>
      <c r="G52" s="397"/>
      <c r="H52" s="397"/>
      <c r="I52" s="397"/>
      <c r="J52" s="397"/>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c r="AI52" s="397"/>
      <c r="AJ52" s="397"/>
      <c r="AK52" s="397"/>
      <c r="AL52" s="397"/>
      <c r="AM52" s="397"/>
      <c r="AN52" s="397"/>
      <c r="AO52" s="397"/>
      <c r="AP52" s="397"/>
      <c r="AQ52" s="397"/>
      <c r="AR52" s="397"/>
      <c r="AS52" s="397"/>
      <c r="AT52" s="397"/>
      <c r="AU52" s="397"/>
      <c r="AV52" s="397"/>
      <c r="AW52" s="397"/>
      <c r="AX52" s="398"/>
      <c r="AZ52" s="409"/>
      <c r="BA52" s="410"/>
      <c r="BB52" s="410"/>
      <c r="BC52" s="410"/>
      <c r="BD52" s="410"/>
      <c r="BE52" s="410"/>
      <c r="BF52" s="410"/>
      <c r="BG52" s="410"/>
      <c r="BH52" s="410"/>
      <c r="BI52" s="410"/>
      <c r="BJ52" s="410"/>
      <c r="BK52" s="410"/>
      <c r="BL52" s="410"/>
      <c r="BM52" s="410"/>
      <c r="BN52" s="410"/>
      <c r="BO52" s="410"/>
      <c r="BP52" s="410"/>
      <c r="BQ52" s="410"/>
      <c r="BR52" s="410"/>
      <c r="BS52" s="410"/>
      <c r="BT52" s="410"/>
      <c r="BU52" s="410"/>
      <c r="BV52" s="411"/>
      <c r="BW52" s="457"/>
      <c r="BX52" s="458"/>
      <c r="BY52" s="45"/>
      <c r="BZ52" s="47"/>
      <c r="CA52" s="47"/>
      <c r="CB52" s="47"/>
      <c r="CC52" s="47"/>
      <c r="CD52" s="47"/>
      <c r="CE52" s="47"/>
      <c r="CF52" s="47"/>
      <c r="CG52" s="47"/>
      <c r="CH52" s="47"/>
      <c r="CI52" s="47"/>
      <c r="CJ52" s="47"/>
      <c r="CK52" s="46"/>
    </row>
    <row r="53" spans="1:89" ht="9" customHeight="1" x14ac:dyDescent="0.2">
      <c r="A53" s="373"/>
      <c r="B53" s="374"/>
      <c r="C53" s="51"/>
      <c r="D53" s="51"/>
      <c r="E53" s="51"/>
      <c r="F53" s="51"/>
      <c r="G53" s="51"/>
      <c r="H53" s="51"/>
      <c r="I53" s="51"/>
      <c r="J53" s="51"/>
      <c r="K53" s="60"/>
      <c r="L53" s="60"/>
      <c r="M53" s="60"/>
      <c r="N53" s="60"/>
      <c r="O53" s="60"/>
      <c r="P53" s="60"/>
      <c r="Q53" s="60"/>
      <c r="R53" s="60"/>
      <c r="S53" s="60"/>
      <c r="T53" s="60"/>
      <c r="U53" s="60"/>
      <c r="V53" s="60"/>
      <c r="W53" s="60"/>
      <c r="X53" s="60"/>
      <c r="Y53" s="60"/>
      <c r="Z53" s="60"/>
      <c r="AA53" s="60"/>
      <c r="AB53" s="60"/>
      <c r="AC53" s="60"/>
      <c r="AD53" s="60"/>
      <c r="AE53" s="60"/>
      <c r="AF53" s="60"/>
      <c r="AG53" s="302"/>
      <c r="AH53" s="302"/>
      <c r="AI53" s="302"/>
      <c r="AJ53" s="392">
        <v>178</v>
      </c>
      <c r="AK53" s="392"/>
      <c r="AL53" s="60"/>
      <c r="AM53" s="60"/>
      <c r="AN53" s="60"/>
      <c r="AO53" s="60"/>
      <c r="AP53" s="60"/>
      <c r="AQ53" s="60"/>
      <c r="AR53" s="60"/>
      <c r="AS53" s="60"/>
      <c r="AT53" s="60"/>
      <c r="AU53" s="60"/>
      <c r="AV53" s="386">
        <v>185</v>
      </c>
      <c r="AW53" s="386"/>
      <c r="AX53" s="387"/>
      <c r="AZ53" s="409"/>
      <c r="BA53" s="410"/>
      <c r="BB53" s="410"/>
      <c r="BC53" s="410"/>
      <c r="BD53" s="410"/>
      <c r="BE53" s="410"/>
      <c r="BF53" s="410"/>
      <c r="BG53" s="410"/>
      <c r="BH53" s="410"/>
      <c r="BI53" s="410"/>
      <c r="BJ53" s="410"/>
      <c r="BK53" s="410"/>
      <c r="BL53" s="410"/>
      <c r="BM53" s="410"/>
      <c r="BN53" s="410"/>
      <c r="BO53" s="410"/>
      <c r="BP53" s="410"/>
      <c r="BQ53" s="410"/>
      <c r="BR53" s="410"/>
      <c r="BS53" s="410"/>
      <c r="BT53" s="410"/>
      <c r="BU53" s="410"/>
      <c r="BV53" s="411"/>
      <c r="BW53" s="457"/>
      <c r="BX53" s="458"/>
      <c r="BY53" s="45"/>
      <c r="BZ53" s="47"/>
      <c r="CA53" s="47"/>
      <c r="CB53" s="47"/>
      <c r="CC53" s="47"/>
      <c r="CD53" s="47"/>
      <c r="CE53" s="47"/>
      <c r="CF53" s="47"/>
      <c r="CG53" s="47"/>
      <c r="CH53" s="47"/>
      <c r="CI53" s="47"/>
      <c r="CJ53" s="47"/>
      <c r="CK53" s="46"/>
    </row>
    <row r="54" spans="1:89" ht="9" customHeight="1" x14ac:dyDescent="0.2">
      <c r="A54" s="373"/>
      <c r="B54" s="374"/>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388" t="s">
        <v>145</v>
      </c>
      <c r="AD54" s="388"/>
      <c r="AE54" s="388"/>
      <c r="AF54" s="388"/>
      <c r="AG54" s="388"/>
      <c r="AH54" s="388"/>
      <c r="AI54" s="388"/>
      <c r="AJ54" s="388"/>
      <c r="AK54" s="388"/>
      <c r="AL54" s="388"/>
      <c r="AM54" s="388"/>
      <c r="AN54" s="388"/>
      <c r="AO54" s="388"/>
      <c r="AP54" s="388"/>
      <c r="AQ54" s="388"/>
      <c r="AR54" s="388"/>
      <c r="AS54" s="388"/>
      <c r="AT54" s="388"/>
      <c r="AU54" s="388"/>
      <c r="AV54" s="388"/>
      <c r="AW54" s="388"/>
      <c r="AX54" s="389"/>
      <c r="AZ54" s="409"/>
      <c r="BA54" s="410"/>
      <c r="BB54" s="410"/>
      <c r="BC54" s="410"/>
      <c r="BD54" s="410"/>
      <c r="BE54" s="410"/>
      <c r="BF54" s="410"/>
      <c r="BG54" s="410"/>
      <c r="BH54" s="410"/>
      <c r="BI54" s="410"/>
      <c r="BJ54" s="410"/>
      <c r="BK54" s="410"/>
      <c r="BL54" s="410"/>
      <c r="BM54" s="410"/>
      <c r="BN54" s="410"/>
      <c r="BO54" s="410"/>
      <c r="BP54" s="410"/>
      <c r="BQ54" s="410"/>
      <c r="BR54" s="410"/>
      <c r="BS54" s="410"/>
      <c r="BT54" s="410"/>
      <c r="BU54" s="410"/>
      <c r="BV54" s="411"/>
      <c r="BW54" s="45"/>
      <c r="BX54" s="46"/>
      <c r="BY54" s="45"/>
      <c r="BZ54" s="47"/>
      <c r="CA54" s="47"/>
      <c r="CB54" s="47"/>
      <c r="CC54" s="47"/>
      <c r="CD54" s="47"/>
      <c r="CE54" s="47"/>
      <c r="CF54" s="47"/>
      <c r="CG54" s="47"/>
      <c r="CH54" s="47"/>
      <c r="CI54" s="47"/>
      <c r="CJ54" s="47"/>
      <c r="CK54" s="46"/>
    </row>
    <row r="55" spans="1:89" ht="9" customHeight="1" x14ac:dyDescent="0.2">
      <c r="A55" s="373"/>
      <c r="B55" s="374"/>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388"/>
      <c r="AD55" s="388"/>
      <c r="AE55" s="388"/>
      <c r="AF55" s="388"/>
      <c r="AG55" s="388"/>
      <c r="AH55" s="388"/>
      <c r="AI55" s="388"/>
      <c r="AJ55" s="388"/>
      <c r="AK55" s="388"/>
      <c r="AL55" s="388"/>
      <c r="AM55" s="388"/>
      <c r="AN55" s="388"/>
      <c r="AO55" s="388"/>
      <c r="AP55" s="388"/>
      <c r="AQ55" s="388"/>
      <c r="AR55" s="388"/>
      <c r="AS55" s="388"/>
      <c r="AT55" s="388"/>
      <c r="AU55" s="388"/>
      <c r="AV55" s="388"/>
      <c r="AW55" s="388"/>
      <c r="AX55" s="389"/>
      <c r="AZ55" s="114"/>
      <c r="BA55" s="112"/>
      <c r="BB55" s="112"/>
      <c r="BC55" s="112"/>
      <c r="BD55" s="112"/>
      <c r="BE55" s="112"/>
      <c r="BF55" s="112"/>
      <c r="BG55" s="112"/>
      <c r="BH55" s="112"/>
      <c r="BI55" s="112"/>
      <c r="BJ55" s="112"/>
      <c r="BK55" s="112"/>
      <c r="BL55" s="112"/>
      <c r="BM55" s="112"/>
      <c r="BN55" s="112"/>
      <c r="BO55" s="112"/>
      <c r="BP55" s="399" t="s">
        <v>17</v>
      </c>
      <c r="BQ55" s="399"/>
      <c r="BR55" s="399"/>
      <c r="BS55" s="399"/>
      <c r="BT55" s="399"/>
      <c r="BU55" s="399"/>
      <c r="BV55" s="400"/>
      <c r="BW55" s="45"/>
      <c r="BX55" s="46"/>
      <c r="BY55" s="45"/>
      <c r="BZ55" s="47"/>
      <c r="CA55" s="47"/>
      <c r="CB55" s="47"/>
      <c r="CC55" s="47"/>
      <c r="CD55" s="47"/>
      <c r="CE55" s="47"/>
      <c r="CF55" s="47"/>
      <c r="CG55" s="47"/>
      <c r="CH55" s="47"/>
      <c r="CI55" s="47"/>
      <c r="CJ55" s="47"/>
      <c r="CK55" s="46"/>
    </row>
    <row r="56" spans="1:89" ht="9" customHeight="1" x14ac:dyDescent="0.2">
      <c r="A56" s="375"/>
      <c r="B56" s="376"/>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390"/>
      <c r="AD56" s="390"/>
      <c r="AE56" s="390"/>
      <c r="AF56" s="390"/>
      <c r="AG56" s="390"/>
      <c r="AH56" s="390"/>
      <c r="AI56" s="390"/>
      <c r="AJ56" s="390"/>
      <c r="AK56" s="390"/>
      <c r="AL56" s="390"/>
      <c r="AM56" s="390"/>
      <c r="AN56" s="390"/>
      <c r="AO56" s="390"/>
      <c r="AP56" s="390"/>
      <c r="AQ56" s="390"/>
      <c r="AR56" s="390"/>
      <c r="AS56" s="390"/>
      <c r="AT56" s="390"/>
      <c r="AU56" s="390"/>
      <c r="AV56" s="390"/>
      <c r="AW56" s="390"/>
      <c r="AX56" s="391"/>
      <c r="AZ56" s="116"/>
      <c r="BA56" s="113"/>
      <c r="BB56" s="113"/>
      <c r="BC56" s="113"/>
      <c r="BD56" s="113"/>
      <c r="BE56" s="113"/>
      <c r="BF56" s="113"/>
      <c r="BG56" s="113"/>
      <c r="BH56" s="113"/>
      <c r="BI56" s="113"/>
      <c r="BJ56" s="113"/>
      <c r="BK56" s="113"/>
      <c r="BL56" s="113"/>
      <c r="BM56" s="113"/>
      <c r="BN56" s="113"/>
      <c r="BO56" s="113"/>
      <c r="BP56" s="401"/>
      <c r="BQ56" s="401"/>
      <c r="BR56" s="401"/>
      <c r="BS56" s="401"/>
      <c r="BT56" s="401"/>
      <c r="BU56" s="401"/>
      <c r="BV56" s="402"/>
      <c r="BW56" s="54"/>
      <c r="BX56" s="56"/>
      <c r="BY56" s="54"/>
      <c r="BZ56" s="55"/>
      <c r="CA56" s="55"/>
      <c r="CB56" s="55"/>
      <c r="CC56" s="55"/>
      <c r="CD56" s="55"/>
      <c r="CE56" s="55"/>
      <c r="CF56" s="55"/>
      <c r="CG56" s="55"/>
      <c r="CH56" s="55"/>
      <c r="CI56" s="55"/>
      <c r="CJ56" s="55"/>
      <c r="CK56" s="56"/>
    </row>
  </sheetData>
  <sheetProtection password="B7B0" sheet="1" objects="1" scenarios="1" selectLockedCells="1" selectUnlockedCells="1"/>
  <mergeCells count="247">
    <mergeCell ref="BZ33:CA34"/>
    <mergeCell ref="CB33:CC34"/>
    <mergeCell ref="CB36:CC38"/>
    <mergeCell ref="CD36:CE38"/>
    <mergeCell ref="CF36:CG38"/>
    <mergeCell ref="CH36:CI38"/>
    <mergeCell ref="CJ36:CK38"/>
    <mergeCell ref="BR36:BS38"/>
    <mergeCell ref="BT36:BU38"/>
    <mergeCell ref="BV36:BW38"/>
    <mergeCell ref="BX36:BY38"/>
    <mergeCell ref="BZ36:CA38"/>
    <mergeCell ref="CD33:CE34"/>
    <mergeCell ref="CF33:CG34"/>
    <mergeCell ref="CH33:CI34"/>
    <mergeCell ref="CJ33:CK34"/>
    <mergeCell ref="CH30:CI31"/>
    <mergeCell ref="CJ30:CK31"/>
    <mergeCell ref="CF30:CG31"/>
    <mergeCell ref="BP12:CG15"/>
    <mergeCell ref="BR27:BS28"/>
    <mergeCell ref="BT27:BU28"/>
    <mergeCell ref="BV27:BW28"/>
    <mergeCell ref="BX27:BY28"/>
    <mergeCell ref="BZ27:CA28"/>
    <mergeCell ref="CB27:CC28"/>
    <mergeCell ref="CD27:CE28"/>
    <mergeCell ref="CF27:CG28"/>
    <mergeCell ref="CH27:CI28"/>
    <mergeCell ref="CJ27:CK28"/>
    <mergeCell ref="BO17:BQ19"/>
    <mergeCell ref="BR17:CK19"/>
    <mergeCell ref="BR20:CK21"/>
    <mergeCell ref="CH12:CI13"/>
    <mergeCell ref="BO23:BY25"/>
    <mergeCell ref="AS36:AT38"/>
    <mergeCell ref="AU36:AV38"/>
    <mergeCell ref="AW36:AX38"/>
    <mergeCell ref="AE36:AF38"/>
    <mergeCell ref="AG36:AH38"/>
    <mergeCell ref="AI36:AJ38"/>
    <mergeCell ref="AK36:AL38"/>
    <mergeCell ref="AM36:AN38"/>
    <mergeCell ref="BJ17:BJ18"/>
    <mergeCell ref="AZ21:AZ22"/>
    <mergeCell ref="BA21:BA22"/>
    <mergeCell ref="BB21:BB22"/>
    <mergeCell ref="BC21:BC22"/>
    <mergeCell ref="BD21:BD22"/>
    <mergeCell ref="BE21:BE22"/>
    <mergeCell ref="BF21:BF22"/>
    <mergeCell ref="BG21:BG22"/>
    <mergeCell ref="BH21:BH22"/>
    <mergeCell ref="BI21:BI22"/>
    <mergeCell ref="BJ21:BJ22"/>
    <mergeCell ref="BE17:BE18"/>
    <mergeCell ref="BF17:BF18"/>
    <mergeCell ref="BG17:BG18"/>
    <mergeCell ref="BH17:BH18"/>
    <mergeCell ref="Q36:R38"/>
    <mergeCell ref="S36:T38"/>
    <mergeCell ref="U36:V38"/>
    <mergeCell ref="W36:X38"/>
    <mergeCell ref="Y36:Z38"/>
    <mergeCell ref="AA36:AB38"/>
    <mergeCell ref="AC36:AD38"/>
    <mergeCell ref="AO36:AP38"/>
    <mergeCell ref="AQ36:AR38"/>
    <mergeCell ref="AG28:AH30"/>
    <mergeCell ref="AI28:AJ30"/>
    <mergeCell ref="AK28:AL30"/>
    <mergeCell ref="AM28:AN30"/>
    <mergeCell ref="AM24:AN26"/>
    <mergeCell ref="AO24:AP26"/>
    <mergeCell ref="AQ24:AR26"/>
    <mergeCell ref="AS24:AT26"/>
    <mergeCell ref="AU24:AV26"/>
    <mergeCell ref="AG24:AH26"/>
    <mergeCell ref="CJ40:CK40"/>
    <mergeCell ref="BG12:BG14"/>
    <mergeCell ref="BM6:BN18"/>
    <mergeCell ref="CJ26:CK26"/>
    <mergeCell ref="BO20:BQ21"/>
    <mergeCell ref="BA16:BK16"/>
    <mergeCell ref="BA19:BK20"/>
    <mergeCell ref="AZ12:BA14"/>
    <mergeCell ref="BD12:BD14"/>
    <mergeCell ref="AZ23:BB25"/>
    <mergeCell ref="AZ17:AZ18"/>
    <mergeCell ref="BA17:BA18"/>
    <mergeCell ref="BB17:BB18"/>
    <mergeCell ref="BC17:BC18"/>
    <mergeCell ref="CC22:CH22"/>
    <mergeCell ref="BR22:BV22"/>
    <mergeCell ref="BZ30:CA31"/>
    <mergeCell ref="CB30:CC31"/>
    <mergeCell ref="CD30:CE31"/>
    <mergeCell ref="BK17:BK18"/>
    <mergeCell ref="BL17:BL18"/>
    <mergeCell ref="BK21:BK22"/>
    <mergeCell ref="BL21:BL22"/>
    <mergeCell ref="BI17:BI18"/>
    <mergeCell ref="BW42:BX53"/>
    <mergeCell ref="AZ43:BG44"/>
    <mergeCell ref="AZ45:BG46"/>
    <mergeCell ref="AZ26:BE28"/>
    <mergeCell ref="BF26:BG28"/>
    <mergeCell ref="AZ29:BE31"/>
    <mergeCell ref="BF35:BG38"/>
    <mergeCell ref="BR30:BS31"/>
    <mergeCell ref="BT30:BU31"/>
    <mergeCell ref="BV30:BW31"/>
    <mergeCell ref="BX30:BY31"/>
    <mergeCell ref="BH39:BV42"/>
    <mergeCell ref="BH43:BV46"/>
    <mergeCell ref="BH47:BV48"/>
    <mergeCell ref="BP49:BV50"/>
    <mergeCell ref="BR33:BS34"/>
    <mergeCell ref="BT33:BU34"/>
    <mergeCell ref="BV33:BW34"/>
    <mergeCell ref="BX33:BY34"/>
    <mergeCell ref="AZ35:BE38"/>
    <mergeCell ref="I35:J38"/>
    <mergeCell ref="K35:L35"/>
    <mergeCell ref="I31:J34"/>
    <mergeCell ref="K31:L31"/>
    <mergeCell ref="O23:P23"/>
    <mergeCell ref="M23:N23"/>
    <mergeCell ref="K24:L26"/>
    <mergeCell ref="M24:N26"/>
    <mergeCell ref="O24:P26"/>
    <mergeCell ref="K32:L34"/>
    <mergeCell ref="M32:N34"/>
    <mergeCell ref="O32:P34"/>
    <mergeCell ref="I27:J30"/>
    <mergeCell ref="K36:L38"/>
    <mergeCell ref="M36:N38"/>
    <mergeCell ref="O36:P38"/>
    <mergeCell ref="K28:L30"/>
    <mergeCell ref="M28:N30"/>
    <mergeCell ref="O28:P30"/>
    <mergeCell ref="AE31:AX34"/>
    <mergeCell ref="C31:H34"/>
    <mergeCell ref="C27:H30"/>
    <mergeCell ref="K27:L27"/>
    <mergeCell ref="AO28:AP30"/>
    <mergeCell ref="AQ28:AR30"/>
    <mergeCell ref="AS28:AT30"/>
    <mergeCell ref="AU28:AV30"/>
    <mergeCell ref="AW28:AX30"/>
    <mergeCell ref="Q32:R34"/>
    <mergeCell ref="S32:T34"/>
    <mergeCell ref="U32:V34"/>
    <mergeCell ref="W32:X34"/>
    <mergeCell ref="Y32:Z34"/>
    <mergeCell ref="AA32:AB34"/>
    <mergeCell ref="AC32:AD34"/>
    <mergeCell ref="Q28:R30"/>
    <mergeCell ref="S28:T30"/>
    <mergeCell ref="U28:V30"/>
    <mergeCell ref="W28:X30"/>
    <mergeCell ref="Y28:Z30"/>
    <mergeCell ref="AA28:AB30"/>
    <mergeCell ref="AC28:AD30"/>
    <mergeCell ref="AE28:AF30"/>
    <mergeCell ref="A35:H38"/>
    <mergeCell ref="AC35:AD35"/>
    <mergeCell ref="AE35:AF35"/>
    <mergeCell ref="AW35:AX35"/>
    <mergeCell ref="AW23:AX23"/>
    <mergeCell ref="AC27:AD27"/>
    <mergeCell ref="AC31:AD31"/>
    <mergeCell ref="AE27:AF27"/>
    <mergeCell ref="AE23:AF23"/>
    <mergeCell ref="AM23:AN23"/>
    <mergeCell ref="AO23:AP23"/>
    <mergeCell ref="AQ23:AR23"/>
    <mergeCell ref="W23:X23"/>
    <mergeCell ref="I23:J26"/>
    <mergeCell ref="K23:L23"/>
    <mergeCell ref="AC23:AD23"/>
    <mergeCell ref="Q23:R23"/>
    <mergeCell ref="S23:T23"/>
    <mergeCell ref="U23:V23"/>
    <mergeCell ref="Y23:Z23"/>
    <mergeCell ref="AA23:AB23"/>
    <mergeCell ref="C23:H26"/>
    <mergeCell ref="Q24:R26"/>
    <mergeCell ref="AW27:AX27"/>
    <mergeCell ref="A39:B56"/>
    <mergeCell ref="AZ39:BG42"/>
    <mergeCell ref="AG53:AI53"/>
    <mergeCell ref="AV53:AX53"/>
    <mergeCell ref="AC54:AX56"/>
    <mergeCell ref="AJ53:AK53"/>
    <mergeCell ref="C39:AX52"/>
    <mergeCell ref="BP55:BV56"/>
    <mergeCell ref="AZ47:BG50"/>
    <mergeCell ref="AZ51:BV54"/>
    <mergeCell ref="BO2:BV3"/>
    <mergeCell ref="BJ12:BL14"/>
    <mergeCell ref="BJ7:BL9"/>
    <mergeCell ref="AZ32:BE34"/>
    <mergeCell ref="BF29:BG31"/>
    <mergeCell ref="BF32:BG34"/>
    <mergeCell ref="BP4:CK6"/>
    <mergeCell ref="BP7:CK11"/>
    <mergeCell ref="BD7:BE9"/>
    <mergeCell ref="BF7:BG9"/>
    <mergeCell ref="AZ2:BL5"/>
    <mergeCell ref="AZ7:BA9"/>
    <mergeCell ref="BD17:BD18"/>
    <mergeCell ref="BB8:BB9"/>
    <mergeCell ref="BC8:BC9"/>
    <mergeCell ref="BH8:BH9"/>
    <mergeCell ref="BI8:BI9"/>
    <mergeCell ref="BB13:BB14"/>
    <mergeCell ref="BC13:BC14"/>
    <mergeCell ref="BE13:BE14"/>
    <mergeCell ref="BF13:BF14"/>
    <mergeCell ref="BH13:BH14"/>
    <mergeCell ref="BI13:BI14"/>
    <mergeCell ref="BZ23:CK25"/>
    <mergeCell ref="Y2:AY5"/>
    <mergeCell ref="A14:AD16"/>
    <mergeCell ref="V3:X4"/>
    <mergeCell ref="A6:H8"/>
    <mergeCell ref="A17:H19"/>
    <mergeCell ref="I17:AD19"/>
    <mergeCell ref="AI24:AJ26"/>
    <mergeCell ref="AK24:AL26"/>
    <mergeCell ref="S24:T26"/>
    <mergeCell ref="U24:V26"/>
    <mergeCell ref="W24:X26"/>
    <mergeCell ref="Y24:Z26"/>
    <mergeCell ref="AA24:AB26"/>
    <mergeCell ref="AE17:AX19"/>
    <mergeCell ref="A22:B22"/>
    <mergeCell ref="AG23:AH23"/>
    <mergeCell ref="AI23:AJ23"/>
    <mergeCell ref="AK23:AL23"/>
    <mergeCell ref="C20:AX22"/>
    <mergeCell ref="AS23:AT23"/>
    <mergeCell ref="AU23:AV23"/>
    <mergeCell ref="AW24:AX26"/>
    <mergeCell ref="AC24:AD26"/>
    <mergeCell ref="AE24:AF26"/>
  </mergeCells>
  <phoneticPr fontId="1"/>
  <printOptions horizontalCentered="1" verticalCentered="1"/>
  <pageMargins left="0.47244094488188981" right="0.27559055118110237" top="0.39370078740157483" bottom="0.55118110236220474" header="0.35433070866141736" footer="0.47244094488188981"/>
  <pageSetup paperSize="9" orientation="landscape" horizont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CL56"/>
  <sheetViews>
    <sheetView showGridLines="0" showZeros="0" defaultGridColor="0" colorId="16" zoomScaleNormal="100" workbookViewId="0">
      <selection activeCell="AU8" sqref="AU8"/>
    </sheetView>
  </sheetViews>
  <sheetFormatPr defaultColWidth="1.88671875" defaultRowHeight="9" customHeight="1" x14ac:dyDescent="0.2"/>
  <cols>
    <col min="1" max="1" width="1.88671875" style="139" customWidth="1"/>
    <col min="2" max="3" width="2.109375" style="139" customWidth="1"/>
    <col min="4" max="9" width="1.21875" style="139" customWidth="1"/>
    <col min="10" max="10" width="1.109375" style="139" customWidth="1"/>
    <col min="11" max="11" width="1.21875" style="139" customWidth="1"/>
    <col min="12" max="13" width="1.33203125" style="139" customWidth="1"/>
    <col min="14" max="29" width="1.21875" style="139" customWidth="1"/>
    <col min="30" max="33" width="1.33203125" style="139" customWidth="1"/>
    <col min="34" max="49" width="1.21875" style="139" customWidth="1"/>
    <col min="50" max="51" width="1.33203125" style="139" customWidth="1"/>
    <col min="52" max="52" width="1" style="139" customWidth="1"/>
    <col min="53" max="63" width="2" style="139" customWidth="1"/>
    <col min="64" max="65" width="2.109375" style="139" customWidth="1"/>
    <col min="66" max="66" width="1.88671875" style="139"/>
    <col min="67" max="67" width="2.6640625" style="139" bestFit="1" customWidth="1"/>
    <col min="68" max="89" width="1.88671875" style="139"/>
    <col min="90" max="90" width="2.6640625" style="139" bestFit="1" customWidth="1"/>
    <col min="91" max="16384" width="1.88671875" style="139"/>
  </cols>
  <sheetData>
    <row r="2" spans="2:90" ht="9" customHeight="1" x14ac:dyDescent="0.2">
      <c r="J2" s="239"/>
      <c r="K2" s="239"/>
      <c r="L2" s="239"/>
      <c r="M2" s="239"/>
      <c r="N2" s="239"/>
      <c r="S2" s="240"/>
      <c r="T2" s="240"/>
      <c r="V2" s="264"/>
      <c r="W2" s="264"/>
      <c r="Y2" s="264"/>
      <c r="Z2" s="549" t="s">
        <v>223</v>
      </c>
      <c r="AA2" s="549"/>
      <c r="AB2" s="549"/>
      <c r="AC2" s="549"/>
      <c r="AD2" s="549"/>
      <c r="AE2" s="549"/>
      <c r="AF2" s="549"/>
      <c r="AG2" s="549"/>
      <c r="AH2" s="549"/>
      <c r="AI2" s="549"/>
      <c r="AJ2" s="549"/>
      <c r="AK2" s="549"/>
      <c r="AL2" s="549"/>
      <c r="AM2" s="549"/>
      <c r="AN2" s="549"/>
      <c r="AO2" s="549"/>
      <c r="AP2" s="549"/>
      <c r="AQ2" s="549"/>
      <c r="AR2" s="549"/>
      <c r="AS2" s="549"/>
      <c r="AT2" s="549"/>
      <c r="AU2" s="549"/>
      <c r="AV2" s="549"/>
      <c r="AW2" s="549"/>
      <c r="AX2" s="549"/>
      <c r="AY2" s="549"/>
      <c r="AZ2" s="550"/>
      <c r="BA2" s="570" t="s">
        <v>136</v>
      </c>
      <c r="BB2" s="571"/>
      <c r="BC2" s="571"/>
      <c r="BD2" s="571"/>
      <c r="BE2" s="571"/>
      <c r="BF2" s="571"/>
      <c r="BG2" s="571"/>
      <c r="BH2" s="571"/>
      <c r="BI2" s="571"/>
      <c r="BJ2" s="571"/>
      <c r="BK2" s="571"/>
      <c r="BL2" s="571"/>
      <c r="BM2" s="572"/>
      <c r="BN2" s="140"/>
      <c r="BO2" s="141"/>
      <c r="BP2" s="557" t="s">
        <v>4</v>
      </c>
      <c r="BQ2" s="558"/>
      <c r="BR2" s="558"/>
      <c r="BS2" s="558"/>
      <c r="BT2" s="558"/>
      <c r="BU2" s="558"/>
      <c r="BV2" s="558"/>
      <c r="BW2" s="558"/>
      <c r="BX2" s="558"/>
      <c r="BY2" s="142"/>
      <c r="BZ2" s="142"/>
      <c r="CA2" s="142"/>
      <c r="CB2" s="142"/>
      <c r="CC2" s="142"/>
      <c r="CD2" s="142"/>
      <c r="CE2" s="142"/>
      <c r="CF2" s="142"/>
      <c r="CG2" s="142"/>
      <c r="CH2" s="142"/>
      <c r="CI2" s="142"/>
      <c r="CJ2" s="142"/>
      <c r="CK2" s="142"/>
      <c r="CL2" s="141"/>
    </row>
    <row r="3" spans="2:90" ht="9" customHeight="1" x14ac:dyDescent="0.2">
      <c r="J3" s="239"/>
      <c r="K3" s="239"/>
      <c r="L3" s="239"/>
      <c r="M3" s="239"/>
      <c r="N3" s="239"/>
      <c r="P3" s="265"/>
      <c r="T3" s="240"/>
      <c r="U3" s="264"/>
      <c r="V3" s="264"/>
      <c r="W3" s="548" t="s">
        <v>155</v>
      </c>
      <c r="X3" s="548"/>
      <c r="Y3" s="548"/>
      <c r="Z3" s="549"/>
      <c r="AA3" s="549"/>
      <c r="AB3" s="549"/>
      <c r="AC3" s="549"/>
      <c r="AD3" s="549"/>
      <c r="AE3" s="549"/>
      <c r="AF3" s="549"/>
      <c r="AG3" s="549"/>
      <c r="AH3" s="549"/>
      <c r="AI3" s="549"/>
      <c r="AJ3" s="549"/>
      <c r="AK3" s="549"/>
      <c r="AL3" s="549"/>
      <c r="AM3" s="549"/>
      <c r="AN3" s="549"/>
      <c r="AO3" s="549"/>
      <c r="AP3" s="549"/>
      <c r="AQ3" s="549"/>
      <c r="AR3" s="549"/>
      <c r="AS3" s="549"/>
      <c r="AT3" s="549"/>
      <c r="AU3" s="549"/>
      <c r="AV3" s="549"/>
      <c r="AW3" s="549"/>
      <c r="AX3" s="549"/>
      <c r="AY3" s="549"/>
      <c r="AZ3" s="550"/>
      <c r="BA3" s="573"/>
      <c r="BB3" s="574"/>
      <c r="BC3" s="574"/>
      <c r="BD3" s="574"/>
      <c r="BE3" s="574"/>
      <c r="BF3" s="574"/>
      <c r="BG3" s="574"/>
      <c r="BH3" s="574"/>
      <c r="BI3" s="574"/>
      <c r="BJ3" s="574"/>
      <c r="BK3" s="574"/>
      <c r="BL3" s="574"/>
      <c r="BM3" s="575"/>
      <c r="BN3" s="143"/>
      <c r="BO3" s="144"/>
      <c r="BP3" s="559"/>
      <c r="BQ3" s="560"/>
      <c r="BR3" s="560"/>
      <c r="BS3" s="560"/>
      <c r="BT3" s="560"/>
      <c r="BU3" s="560"/>
      <c r="BV3" s="560"/>
      <c r="BW3" s="560"/>
      <c r="BX3" s="560"/>
      <c r="BY3" s="145"/>
      <c r="BZ3" s="145"/>
      <c r="CA3" s="145"/>
      <c r="CB3" s="145"/>
      <c r="CC3" s="145"/>
      <c r="CD3" s="145"/>
      <c r="CE3" s="145"/>
      <c r="CF3" s="145"/>
      <c r="CG3" s="145"/>
      <c r="CH3" s="145"/>
      <c r="CI3" s="145"/>
      <c r="CJ3" s="145"/>
      <c r="CK3" s="145"/>
      <c r="CL3" s="144"/>
    </row>
    <row r="4" spans="2:90" ht="9" customHeight="1" x14ac:dyDescent="0.2">
      <c r="J4" s="239"/>
      <c r="K4" s="239"/>
      <c r="L4" s="239"/>
      <c r="M4" s="239"/>
      <c r="N4" s="239"/>
      <c r="O4" s="265"/>
      <c r="P4" s="265"/>
      <c r="T4" s="240"/>
      <c r="U4" s="264"/>
      <c r="V4" s="264"/>
      <c r="W4" s="548"/>
      <c r="X4" s="548"/>
      <c r="Y4" s="548"/>
      <c r="Z4" s="549"/>
      <c r="AA4" s="549"/>
      <c r="AB4" s="549"/>
      <c r="AC4" s="549"/>
      <c r="AD4" s="549"/>
      <c r="AE4" s="549"/>
      <c r="AF4" s="549"/>
      <c r="AG4" s="549"/>
      <c r="AH4" s="549"/>
      <c r="AI4" s="549"/>
      <c r="AJ4" s="549"/>
      <c r="AK4" s="549"/>
      <c r="AL4" s="549"/>
      <c r="AM4" s="549"/>
      <c r="AN4" s="549"/>
      <c r="AO4" s="549"/>
      <c r="AP4" s="549"/>
      <c r="AQ4" s="549"/>
      <c r="AR4" s="549"/>
      <c r="AS4" s="549"/>
      <c r="AT4" s="549"/>
      <c r="AU4" s="549"/>
      <c r="AV4" s="549"/>
      <c r="AW4" s="549"/>
      <c r="AX4" s="549"/>
      <c r="AY4" s="549"/>
      <c r="AZ4" s="550"/>
      <c r="BA4" s="573"/>
      <c r="BB4" s="574"/>
      <c r="BC4" s="574"/>
      <c r="BD4" s="574"/>
      <c r="BE4" s="574"/>
      <c r="BF4" s="574"/>
      <c r="BG4" s="574"/>
      <c r="BH4" s="574"/>
      <c r="BI4" s="574"/>
      <c r="BJ4" s="574"/>
      <c r="BK4" s="574"/>
      <c r="BL4" s="574"/>
      <c r="BM4" s="575"/>
      <c r="BN4" s="143"/>
      <c r="BO4" s="144"/>
      <c r="BP4" s="143"/>
      <c r="BQ4" s="341" t="str">
        <f>T(入力!$X16)</f>
        <v/>
      </c>
      <c r="BR4" s="770"/>
      <c r="BS4" s="770"/>
      <c r="BT4" s="770"/>
      <c r="BU4" s="770"/>
      <c r="BV4" s="770"/>
      <c r="BW4" s="770"/>
      <c r="BX4" s="770"/>
      <c r="BY4" s="770"/>
      <c r="BZ4" s="770"/>
      <c r="CA4" s="770"/>
      <c r="CB4" s="770"/>
      <c r="CC4" s="770"/>
      <c r="CD4" s="770"/>
      <c r="CE4" s="770"/>
      <c r="CF4" s="770"/>
      <c r="CG4" s="770"/>
      <c r="CH4" s="770"/>
      <c r="CI4" s="770"/>
      <c r="CJ4" s="770"/>
      <c r="CK4" s="770"/>
      <c r="CL4" s="771"/>
    </row>
    <row r="5" spans="2:90" ht="9" customHeight="1" x14ac:dyDescent="0.2">
      <c r="J5" s="239"/>
      <c r="K5" s="239"/>
      <c r="L5" s="239"/>
      <c r="M5" s="239"/>
      <c r="N5" s="239"/>
      <c r="R5" s="240"/>
      <c r="S5" s="240"/>
      <c r="T5" s="240"/>
      <c r="U5" s="264"/>
      <c r="V5" s="264"/>
      <c r="W5" s="264"/>
      <c r="X5" s="264"/>
      <c r="Y5" s="264"/>
      <c r="Z5" s="549"/>
      <c r="AA5" s="549"/>
      <c r="AB5" s="549"/>
      <c r="AC5" s="549"/>
      <c r="AD5" s="549"/>
      <c r="AE5" s="549"/>
      <c r="AF5" s="549"/>
      <c r="AG5" s="549"/>
      <c r="AH5" s="549"/>
      <c r="AI5" s="549"/>
      <c r="AJ5" s="549"/>
      <c r="AK5" s="549"/>
      <c r="AL5" s="549"/>
      <c r="AM5" s="549"/>
      <c r="AN5" s="549"/>
      <c r="AO5" s="549"/>
      <c r="AP5" s="549"/>
      <c r="AQ5" s="549"/>
      <c r="AR5" s="549"/>
      <c r="AS5" s="549"/>
      <c r="AT5" s="549"/>
      <c r="AU5" s="549"/>
      <c r="AV5" s="549"/>
      <c r="AW5" s="549"/>
      <c r="AX5" s="549"/>
      <c r="AY5" s="549"/>
      <c r="AZ5" s="550"/>
      <c r="BA5" s="576"/>
      <c r="BB5" s="577"/>
      <c r="BC5" s="577"/>
      <c r="BD5" s="577"/>
      <c r="BE5" s="577"/>
      <c r="BF5" s="577"/>
      <c r="BG5" s="577"/>
      <c r="BH5" s="577"/>
      <c r="BI5" s="577"/>
      <c r="BJ5" s="577"/>
      <c r="BK5" s="577"/>
      <c r="BL5" s="577"/>
      <c r="BM5" s="578"/>
      <c r="BN5" s="143"/>
      <c r="BO5" s="144"/>
      <c r="BP5" s="143"/>
      <c r="BQ5" s="770"/>
      <c r="BR5" s="770"/>
      <c r="BS5" s="770"/>
      <c r="BT5" s="770"/>
      <c r="BU5" s="770"/>
      <c r="BV5" s="770"/>
      <c r="BW5" s="770"/>
      <c r="BX5" s="770"/>
      <c r="BY5" s="770"/>
      <c r="BZ5" s="770"/>
      <c r="CA5" s="770"/>
      <c r="CB5" s="770"/>
      <c r="CC5" s="770"/>
      <c r="CD5" s="770"/>
      <c r="CE5" s="770"/>
      <c r="CF5" s="770"/>
      <c r="CG5" s="770"/>
      <c r="CH5" s="770"/>
      <c r="CI5" s="770"/>
      <c r="CJ5" s="770"/>
      <c r="CK5" s="770"/>
      <c r="CL5" s="771"/>
    </row>
    <row r="6" spans="2:90" ht="10.5" customHeight="1" x14ac:dyDescent="0.2">
      <c r="B6" s="551"/>
      <c r="C6" s="551"/>
      <c r="D6" s="551"/>
      <c r="E6" s="551"/>
      <c r="F6" s="551"/>
      <c r="G6" s="551"/>
      <c r="H6" s="551"/>
      <c r="I6" s="551"/>
      <c r="J6" s="231"/>
      <c r="K6" s="231"/>
      <c r="L6" s="231"/>
      <c r="M6" s="231"/>
      <c r="N6" s="231"/>
      <c r="O6" s="231"/>
      <c r="P6" s="231"/>
      <c r="Q6" s="231"/>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c r="AZ6" s="145"/>
      <c r="BA6" s="140"/>
      <c r="BB6" s="142"/>
      <c r="BC6" s="142"/>
      <c r="BD6" s="142"/>
      <c r="BE6" s="142"/>
      <c r="BF6" s="141"/>
      <c r="BG6" s="142"/>
      <c r="BH6" s="142"/>
      <c r="BI6" s="142"/>
      <c r="BJ6" s="142"/>
      <c r="BK6" s="142"/>
      <c r="BL6" s="142"/>
      <c r="BM6" s="142"/>
      <c r="BN6" s="567" t="s">
        <v>3</v>
      </c>
      <c r="BO6" s="568"/>
      <c r="BQ6" s="770"/>
      <c r="BR6" s="770"/>
      <c r="BS6" s="770"/>
      <c r="BT6" s="770"/>
      <c r="BU6" s="770"/>
      <c r="BV6" s="770"/>
      <c r="BW6" s="770"/>
      <c r="BX6" s="770"/>
      <c r="BY6" s="770"/>
      <c r="BZ6" s="770"/>
      <c r="CA6" s="770"/>
      <c r="CB6" s="770"/>
      <c r="CC6" s="770"/>
      <c r="CD6" s="770"/>
      <c r="CE6" s="770"/>
      <c r="CF6" s="770"/>
      <c r="CG6" s="770"/>
      <c r="CH6" s="770"/>
      <c r="CI6" s="770"/>
      <c r="CJ6" s="770"/>
      <c r="CK6" s="770"/>
      <c r="CL6" s="771"/>
    </row>
    <row r="7" spans="2:90" ht="10.5" customHeight="1" x14ac:dyDescent="0.2">
      <c r="B7" s="551"/>
      <c r="C7" s="551"/>
      <c r="D7" s="551"/>
      <c r="E7" s="551"/>
      <c r="F7" s="551"/>
      <c r="G7" s="551"/>
      <c r="H7" s="551"/>
      <c r="I7" s="551"/>
      <c r="J7" s="231"/>
      <c r="K7" s="231"/>
      <c r="L7" s="231"/>
      <c r="M7" s="231"/>
      <c r="N7" s="231"/>
      <c r="O7" s="231"/>
      <c r="P7" s="231"/>
      <c r="Q7" s="231"/>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145"/>
      <c r="BA7" s="564" t="str">
        <f>入力!W20&amp;入力!X20</f>
        <v/>
      </c>
      <c r="BB7" s="565"/>
      <c r="BC7" s="146">
        <v>1</v>
      </c>
      <c r="BD7" s="147">
        <v>2</v>
      </c>
      <c r="BE7" s="564" t="s">
        <v>39</v>
      </c>
      <c r="BF7" s="566"/>
      <c r="BG7" s="565" t="s">
        <v>37</v>
      </c>
      <c r="BH7" s="565"/>
      <c r="BI7" s="146">
        <v>3</v>
      </c>
      <c r="BJ7" s="148">
        <v>4</v>
      </c>
      <c r="BK7" s="564" t="s">
        <v>36</v>
      </c>
      <c r="BL7" s="565"/>
      <c r="BM7" s="566"/>
      <c r="BN7" s="567"/>
      <c r="BO7" s="568"/>
      <c r="BQ7" s="344" t="str">
        <f>T(入力!$C17)</f>
        <v/>
      </c>
      <c r="BR7" s="772"/>
      <c r="BS7" s="772"/>
      <c r="BT7" s="772"/>
      <c r="BU7" s="772"/>
      <c r="BV7" s="772"/>
      <c r="BW7" s="772"/>
      <c r="BX7" s="772"/>
      <c r="BY7" s="772"/>
      <c r="BZ7" s="772"/>
      <c r="CA7" s="772"/>
      <c r="CB7" s="772"/>
      <c r="CC7" s="772"/>
      <c r="CD7" s="772"/>
      <c r="CE7" s="772"/>
      <c r="CF7" s="772"/>
      <c r="CG7" s="772"/>
      <c r="CH7" s="772"/>
      <c r="CI7" s="772"/>
      <c r="CJ7" s="772"/>
      <c r="CK7" s="772"/>
      <c r="CL7" s="773"/>
    </row>
    <row r="8" spans="2:90" ht="10.5" customHeight="1" x14ac:dyDescent="0.2">
      <c r="B8" s="551"/>
      <c r="C8" s="551"/>
      <c r="D8" s="551"/>
      <c r="E8" s="551"/>
      <c r="F8" s="551"/>
      <c r="G8" s="551"/>
      <c r="H8" s="551"/>
      <c r="I8" s="551"/>
      <c r="J8" s="231"/>
      <c r="K8" s="231"/>
      <c r="L8" s="231"/>
      <c r="M8" s="231"/>
      <c r="N8" s="231"/>
      <c r="O8" s="231"/>
      <c r="P8" s="231"/>
      <c r="Q8" s="231"/>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145"/>
      <c r="BA8" s="564"/>
      <c r="BB8" s="565"/>
      <c r="BC8" s="358" t="str">
        <f>入力!$W21</f>
        <v/>
      </c>
      <c r="BD8" s="360" t="str">
        <f>入力!$X21</f>
        <v/>
      </c>
      <c r="BE8" s="564"/>
      <c r="BF8" s="566"/>
      <c r="BG8" s="565"/>
      <c r="BH8" s="565"/>
      <c r="BI8" s="358" t="str">
        <f>入力!$W22</f>
        <v/>
      </c>
      <c r="BJ8" s="360" t="str">
        <f>入力!$X22</f>
        <v/>
      </c>
      <c r="BK8" s="564"/>
      <c r="BL8" s="565"/>
      <c r="BM8" s="566"/>
      <c r="BN8" s="567"/>
      <c r="BO8" s="568"/>
      <c r="BQ8" s="772"/>
      <c r="BR8" s="772"/>
      <c r="BS8" s="772"/>
      <c r="BT8" s="772"/>
      <c r="BU8" s="772"/>
      <c r="BV8" s="772"/>
      <c r="BW8" s="772"/>
      <c r="BX8" s="772"/>
      <c r="BY8" s="772"/>
      <c r="BZ8" s="772"/>
      <c r="CA8" s="772"/>
      <c r="CB8" s="772"/>
      <c r="CC8" s="772"/>
      <c r="CD8" s="772"/>
      <c r="CE8" s="772"/>
      <c r="CF8" s="772"/>
      <c r="CG8" s="772"/>
      <c r="CH8" s="772"/>
      <c r="CI8" s="772"/>
      <c r="CJ8" s="772"/>
      <c r="CK8" s="772"/>
      <c r="CL8" s="773"/>
    </row>
    <row r="9" spans="2:90" ht="10.5" customHeight="1" x14ac:dyDescent="0.2">
      <c r="B9" s="149"/>
      <c r="C9" s="149"/>
      <c r="D9" s="150"/>
      <c r="E9" s="150"/>
      <c r="F9" s="150"/>
      <c r="G9" s="150"/>
      <c r="H9" s="150"/>
      <c r="I9" s="150"/>
      <c r="J9" s="232"/>
      <c r="K9" s="232"/>
      <c r="L9" s="232"/>
      <c r="M9" s="232"/>
      <c r="N9" s="232"/>
      <c r="O9" s="232"/>
      <c r="P9" s="232"/>
      <c r="Q9" s="232"/>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32"/>
      <c r="AW9" s="232"/>
      <c r="AX9" s="232"/>
      <c r="AY9" s="149"/>
      <c r="AZ9" s="145"/>
      <c r="BA9" s="564"/>
      <c r="BB9" s="565"/>
      <c r="BC9" s="769"/>
      <c r="BD9" s="688"/>
      <c r="BE9" s="564"/>
      <c r="BF9" s="566"/>
      <c r="BG9" s="565"/>
      <c r="BH9" s="565"/>
      <c r="BI9" s="769"/>
      <c r="BJ9" s="688"/>
      <c r="BK9" s="564"/>
      <c r="BL9" s="565"/>
      <c r="BM9" s="566"/>
      <c r="BN9" s="567"/>
      <c r="BO9" s="568"/>
      <c r="BQ9" s="772"/>
      <c r="BR9" s="772"/>
      <c r="BS9" s="772"/>
      <c r="BT9" s="772"/>
      <c r="BU9" s="772"/>
      <c r="BV9" s="772"/>
      <c r="BW9" s="772"/>
      <c r="BX9" s="772"/>
      <c r="BY9" s="772"/>
      <c r="BZ9" s="772"/>
      <c r="CA9" s="772"/>
      <c r="CB9" s="772"/>
      <c r="CC9" s="772"/>
      <c r="CD9" s="772"/>
      <c r="CE9" s="772"/>
      <c r="CF9" s="772"/>
      <c r="CG9" s="772"/>
      <c r="CH9" s="772"/>
      <c r="CI9" s="772"/>
      <c r="CJ9" s="772"/>
      <c r="CK9" s="772"/>
      <c r="CL9" s="773"/>
    </row>
    <row r="10" spans="2:90" ht="10.5" customHeight="1" x14ac:dyDescent="0.2">
      <c r="B10" s="151"/>
      <c r="C10" s="151"/>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49"/>
      <c r="AZ10" s="145"/>
      <c r="BA10" s="152"/>
      <c r="BB10" s="153"/>
      <c r="BC10" s="153"/>
      <c r="BD10" s="153"/>
      <c r="BE10" s="153"/>
      <c r="BF10" s="154"/>
      <c r="BG10" s="153"/>
      <c r="BH10" s="153"/>
      <c r="BI10" s="153"/>
      <c r="BJ10" s="153"/>
      <c r="BK10" s="153"/>
      <c r="BL10" s="153"/>
      <c r="BM10" s="153"/>
      <c r="BN10" s="567"/>
      <c r="BO10" s="568"/>
      <c r="BQ10" s="772"/>
      <c r="BR10" s="772"/>
      <c r="BS10" s="772"/>
      <c r="BT10" s="772"/>
      <c r="BU10" s="772"/>
      <c r="BV10" s="772"/>
      <c r="BW10" s="772"/>
      <c r="BX10" s="772"/>
      <c r="BY10" s="772"/>
      <c r="BZ10" s="772"/>
      <c r="CA10" s="772"/>
      <c r="CB10" s="772"/>
      <c r="CC10" s="772"/>
      <c r="CD10" s="772"/>
      <c r="CE10" s="772"/>
      <c r="CF10" s="772"/>
      <c r="CG10" s="772"/>
      <c r="CH10" s="772"/>
      <c r="CI10" s="772"/>
      <c r="CJ10" s="772"/>
      <c r="CK10" s="772"/>
      <c r="CL10" s="773"/>
    </row>
    <row r="11" spans="2:90" ht="10.5" customHeight="1" x14ac:dyDescent="0.2">
      <c r="B11" s="151"/>
      <c r="C11" s="151"/>
      <c r="D11" s="155"/>
      <c r="E11" s="155"/>
      <c r="F11" s="155"/>
      <c r="G11" s="155"/>
      <c r="H11" s="155"/>
      <c r="I11" s="155"/>
      <c r="J11" s="155"/>
      <c r="K11" s="155"/>
      <c r="L11" s="156"/>
      <c r="M11" s="156"/>
      <c r="N11" s="157"/>
      <c r="O11" s="157"/>
      <c r="P11" s="157"/>
      <c r="Q11" s="157"/>
      <c r="R11" s="157"/>
      <c r="S11" s="157"/>
      <c r="T11" s="157"/>
      <c r="U11" s="157"/>
      <c r="V11" s="157"/>
      <c r="W11" s="157"/>
      <c r="X11" s="157"/>
      <c r="Y11" s="157"/>
      <c r="Z11" s="157"/>
      <c r="AA11" s="157"/>
      <c r="AB11" s="157"/>
      <c r="AC11" s="157"/>
      <c r="AD11" s="156"/>
      <c r="AE11" s="156"/>
      <c r="AF11" s="156"/>
      <c r="AG11" s="156"/>
      <c r="AH11" s="157"/>
      <c r="AI11" s="157"/>
      <c r="AJ11" s="157"/>
      <c r="AK11" s="157"/>
      <c r="AL11" s="157"/>
      <c r="AM11" s="157"/>
      <c r="AN11" s="157"/>
      <c r="AO11" s="157"/>
      <c r="AP11" s="157"/>
      <c r="AQ11" s="157"/>
      <c r="AR11" s="157"/>
      <c r="AS11" s="157"/>
      <c r="AT11" s="157"/>
      <c r="AU11" s="157"/>
      <c r="AV11" s="157"/>
      <c r="AW11" s="157"/>
      <c r="AX11" s="156"/>
      <c r="AY11" s="156"/>
      <c r="AZ11" s="145"/>
      <c r="BA11" s="140"/>
      <c r="BB11" s="142"/>
      <c r="BC11" s="142"/>
      <c r="BD11" s="142"/>
      <c r="BE11" s="142"/>
      <c r="BF11" s="142"/>
      <c r="BG11" s="142"/>
      <c r="BH11" s="142"/>
      <c r="BI11" s="142"/>
      <c r="BJ11" s="142"/>
      <c r="BK11" s="142"/>
      <c r="BL11" s="142"/>
      <c r="BM11" s="142"/>
      <c r="BN11" s="567"/>
      <c r="BO11" s="568"/>
      <c r="BP11" s="143"/>
      <c r="BQ11" s="772"/>
      <c r="BR11" s="772"/>
      <c r="BS11" s="772"/>
      <c r="BT11" s="772"/>
      <c r="BU11" s="772"/>
      <c r="BV11" s="772"/>
      <c r="BW11" s="772"/>
      <c r="BX11" s="772"/>
      <c r="BY11" s="772"/>
      <c r="BZ11" s="772"/>
      <c r="CA11" s="772"/>
      <c r="CB11" s="772"/>
      <c r="CC11" s="772"/>
      <c r="CD11" s="772"/>
      <c r="CE11" s="772"/>
      <c r="CF11" s="772"/>
      <c r="CG11" s="772"/>
      <c r="CH11" s="772"/>
      <c r="CI11" s="772"/>
      <c r="CJ11" s="772"/>
      <c r="CK11" s="772"/>
      <c r="CL11" s="773"/>
    </row>
    <row r="12" spans="2:90" ht="10.5" customHeight="1" x14ac:dyDescent="0.2">
      <c r="B12" s="149"/>
      <c r="C12" s="149"/>
      <c r="D12" s="155"/>
      <c r="E12" s="155"/>
      <c r="F12" s="155"/>
      <c r="G12" s="155"/>
      <c r="H12" s="155"/>
      <c r="I12" s="155"/>
      <c r="J12" s="155"/>
      <c r="K12" s="155"/>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45"/>
      <c r="BA12" s="564" t="str">
        <f>入力!W23&amp;入力!X23</f>
        <v/>
      </c>
      <c r="BB12" s="566"/>
      <c r="BC12" s="146">
        <v>5</v>
      </c>
      <c r="BD12" s="147">
        <v>6</v>
      </c>
      <c r="BE12" s="569" t="s">
        <v>0</v>
      </c>
      <c r="BF12" s="146">
        <v>7</v>
      </c>
      <c r="BG12" s="147">
        <v>8</v>
      </c>
      <c r="BH12" s="569" t="s">
        <v>1</v>
      </c>
      <c r="BI12" s="146">
        <v>9</v>
      </c>
      <c r="BJ12" s="147">
        <v>10</v>
      </c>
      <c r="BK12" s="561" t="s">
        <v>2</v>
      </c>
      <c r="BL12" s="562"/>
      <c r="BM12" s="563"/>
      <c r="BN12" s="567"/>
      <c r="BO12" s="568"/>
      <c r="BP12" s="143"/>
      <c r="BQ12" s="526" t="str">
        <f>T(入力!$C15)</f>
        <v/>
      </c>
      <c r="BR12" s="774"/>
      <c r="BS12" s="774"/>
      <c r="BT12" s="774"/>
      <c r="BU12" s="774"/>
      <c r="BV12" s="774"/>
      <c r="BW12" s="774"/>
      <c r="BX12" s="774"/>
      <c r="BY12" s="774"/>
      <c r="BZ12" s="774"/>
      <c r="CA12" s="774"/>
      <c r="CB12" s="774"/>
      <c r="CC12" s="774"/>
      <c r="CD12" s="774"/>
      <c r="CE12" s="774"/>
      <c r="CF12" s="774"/>
      <c r="CG12" s="774"/>
      <c r="CH12" s="774"/>
      <c r="CI12" s="775"/>
      <c r="CJ12" s="775"/>
      <c r="CK12" s="145"/>
      <c r="CL12" s="144"/>
    </row>
    <row r="13" spans="2:90" ht="10.5" customHeight="1" x14ac:dyDescent="0.2">
      <c r="B13" s="552" t="s">
        <v>224</v>
      </c>
      <c r="C13" s="552"/>
      <c r="D13" s="552"/>
      <c r="E13" s="552"/>
      <c r="F13" s="552"/>
      <c r="G13" s="552"/>
      <c r="H13" s="552"/>
      <c r="I13" s="552"/>
      <c r="J13" s="552"/>
      <c r="K13" s="552"/>
      <c r="L13" s="552"/>
      <c r="M13" s="552"/>
      <c r="N13" s="552"/>
      <c r="O13" s="552"/>
      <c r="P13" s="552"/>
      <c r="Q13" s="552"/>
      <c r="R13" s="552"/>
      <c r="S13" s="552"/>
      <c r="T13" s="552"/>
      <c r="U13" s="552"/>
      <c r="V13" s="552"/>
      <c r="W13" s="552"/>
      <c r="X13" s="552"/>
      <c r="Y13" s="552"/>
      <c r="Z13" s="552"/>
      <c r="AA13" s="553"/>
      <c r="AB13" s="553"/>
      <c r="AC13" s="553"/>
      <c r="AD13" s="553"/>
      <c r="AE13" s="553"/>
      <c r="AF13" s="553"/>
      <c r="AG13" s="553"/>
      <c r="AH13" s="553"/>
      <c r="AI13" s="553"/>
      <c r="AJ13" s="553"/>
      <c r="AK13" s="553"/>
      <c r="AL13" s="553"/>
      <c r="AM13" s="553"/>
      <c r="AN13" s="553"/>
      <c r="AO13" s="554"/>
      <c r="AP13" s="554"/>
      <c r="AQ13" s="554"/>
      <c r="AR13" s="554"/>
      <c r="AS13" s="158"/>
      <c r="AT13" s="158"/>
      <c r="AU13" s="158"/>
      <c r="AV13" s="158"/>
      <c r="AW13" s="158"/>
      <c r="AX13" s="158"/>
      <c r="AY13" s="158"/>
      <c r="AZ13" s="145"/>
      <c r="BA13" s="564"/>
      <c r="BB13" s="566"/>
      <c r="BC13" s="358" t="str">
        <f>入力!W24</f>
        <v/>
      </c>
      <c r="BD13" s="360" t="str">
        <f>入力!X24</f>
        <v/>
      </c>
      <c r="BE13" s="569"/>
      <c r="BF13" s="358" t="str">
        <f>入力!W25</f>
        <v/>
      </c>
      <c r="BG13" s="360" t="str">
        <f>入力!X25</f>
        <v/>
      </c>
      <c r="BH13" s="569"/>
      <c r="BI13" s="358" t="str">
        <f>入力!AO26</f>
        <v/>
      </c>
      <c r="BJ13" s="360" t="str">
        <f>入力!AP26</f>
        <v/>
      </c>
      <c r="BK13" s="561"/>
      <c r="BL13" s="562"/>
      <c r="BM13" s="563"/>
      <c r="BN13" s="567"/>
      <c r="BO13" s="568"/>
      <c r="BP13" s="143"/>
      <c r="BQ13" s="774"/>
      <c r="BR13" s="774"/>
      <c r="BS13" s="774"/>
      <c r="BT13" s="774"/>
      <c r="BU13" s="774"/>
      <c r="BV13" s="774"/>
      <c r="BW13" s="774"/>
      <c r="BX13" s="774"/>
      <c r="BY13" s="774"/>
      <c r="BZ13" s="774"/>
      <c r="CA13" s="774"/>
      <c r="CB13" s="774"/>
      <c r="CC13" s="774"/>
      <c r="CD13" s="774"/>
      <c r="CE13" s="774"/>
      <c r="CF13" s="774"/>
      <c r="CG13" s="774"/>
      <c r="CH13" s="774"/>
      <c r="CI13" s="775"/>
      <c r="CJ13" s="775"/>
      <c r="CK13" s="145"/>
      <c r="CL13" s="144"/>
    </row>
    <row r="14" spans="2:90" ht="10.5" customHeight="1" x14ac:dyDescent="0.2">
      <c r="B14" s="552"/>
      <c r="C14" s="552"/>
      <c r="D14" s="552"/>
      <c r="E14" s="552"/>
      <c r="F14" s="552"/>
      <c r="G14" s="552"/>
      <c r="H14" s="552"/>
      <c r="I14" s="552"/>
      <c r="J14" s="552"/>
      <c r="K14" s="552"/>
      <c r="L14" s="552"/>
      <c r="M14" s="552"/>
      <c r="N14" s="552"/>
      <c r="O14" s="552"/>
      <c r="P14" s="552"/>
      <c r="Q14" s="552"/>
      <c r="R14" s="552"/>
      <c r="S14" s="552"/>
      <c r="T14" s="552"/>
      <c r="U14" s="552"/>
      <c r="V14" s="552"/>
      <c r="W14" s="552"/>
      <c r="X14" s="552"/>
      <c r="Y14" s="552"/>
      <c r="Z14" s="552"/>
      <c r="AA14" s="553"/>
      <c r="AB14" s="553"/>
      <c r="AC14" s="553"/>
      <c r="AD14" s="553"/>
      <c r="AE14" s="553"/>
      <c r="AF14" s="553"/>
      <c r="AG14" s="553"/>
      <c r="AH14" s="553"/>
      <c r="AI14" s="553"/>
      <c r="AJ14" s="553"/>
      <c r="AK14" s="553"/>
      <c r="AL14" s="553"/>
      <c r="AM14" s="553"/>
      <c r="AN14" s="553"/>
      <c r="AO14" s="554"/>
      <c r="AP14" s="554"/>
      <c r="AQ14" s="554"/>
      <c r="AR14" s="554"/>
      <c r="AS14" s="158"/>
      <c r="AT14" s="158"/>
      <c r="AU14" s="158"/>
      <c r="AV14" s="158"/>
      <c r="AW14" s="158"/>
      <c r="AX14" s="158"/>
      <c r="AY14" s="158"/>
      <c r="AZ14" s="145"/>
      <c r="BA14" s="564"/>
      <c r="BB14" s="566"/>
      <c r="BC14" s="769"/>
      <c r="BD14" s="688"/>
      <c r="BE14" s="569"/>
      <c r="BF14" s="769"/>
      <c r="BG14" s="688"/>
      <c r="BH14" s="569"/>
      <c r="BI14" s="769"/>
      <c r="BJ14" s="688"/>
      <c r="BK14" s="561"/>
      <c r="BL14" s="562"/>
      <c r="BM14" s="563"/>
      <c r="BN14" s="567"/>
      <c r="BO14" s="568"/>
      <c r="BP14" s="143"/>
      <c r="BQ14" s="774"/>
      <c r="BR14" s="774"/>
      <c r="BS14" s="774"/>
      <c r="BT14" s="774"/>
      <c r="BU14" s="774"/>
      <c r="BV14" s="774"/>
      <c r="BW14" s="774"/>
      <c r="BX14" s="774"/>
      <c r="BY14" s="774"/>
      <c r="BZ14" s="774"/>
      <c r="CA14" s="774"/>
      <c r="CB14" s="774"/>
      <c r="CC14" s="774"/>
      <c r="CD14" s="774"/>
      <c r="CE14" s="774"/>
      <c r="CF14" s="774"/>
      <c r="CG14" s="774"/>
      <c r="CH14" s="774"/>
      <c r="CI14" s="145"/>
      <c r="CJ14" s="145"/>
      <c r="CK14" s="145"/>
      <c r="CL14" s="144"/>
    </row>
    <row r="15" spans="2:90" ht="10.5" customHeight="1" x14ac:dyDescent="0.2">
      <c r="B15" s="553"/>
      <c r="C15" s="553"/>
      <c r="D15" s="553"/>
      <c r="E15" s="553"/>
      <c r="F15" s="553"/>
      <c r="G15" s="553"/>
      <c r="H15" s="553"/>
      <c r="I15" s="553"/>
      <c r="J15" s="553"/>
      <c r="K15" s="553"/>
      <c r="L15" s="553"/>
      <c r="M15" s="553"/>
      <c r="N15" s="553"/>
      <c r="O15" s="553"/>
      <c r="P15" s="553"/>
      <c r="Q15" s="553"/>
      <c r="R15" s="553"/>
      <c r="S15" s="553"/>
      <c r="T15" s="553"/>
      <c r="U15" s="553"/>
      <c r="V15" s="553"/>
      <c r="W15" s="553"/>
      <c r="X15" s="553"/>
      <c r="Y15" s="553"/>
      <c r="Z15" s="553"/>
      <c r="AA15" s="553"/>
      <c r="AB15" s="553"/>
      <c r="AC15" s="553"/>
      <c r="AD15" s="553"/>
      <c r="AE15" s="553"/>
      <c r="AF15" s="553"/>
      <c r="AG15" s="553"/>
      <c r="AH15" s="553"/>
      <c r="AI15" s="553"/>
      <c r="AJ15" s="553"/>
      <c r="AK15" s="553"/>
      <c r="AL15" s="553"/>
      <c r="AM15" s="553"/>
      <c r="AN15" s="553"/>
      <c r="AO15" s="554"/>
      <c r="AP15" s="554"/>
      <c r="AQ15" s="554"/>
      <c r="AR15" s="554"/>
      <c r="AS15" s="156"/>
      <c r="AT15" s="156"/>
      <c r="AU15" s="156"/>
      <c r="AV15" s="156"/>
      <c r="AW15" s="156"/>
      <c r="AX15" s="156"/>
      <c r="AY15" s="156"/>
      <c r="AZ15" s="145"/>
      <c r="BA15" s="152"/>
      <c r="BB15" s="153"/>
      <c r="BC15" s="153"/>
      <c r="BD15" s="153"/>
      <c r="BE15" s="153"/>
      <c r="BF15" s="153"/>
      <c r="BG15" s="153"/>
      <c r="BH15" s="153"/>
      <c r="BI15" s="153"/>
      <c r="BJ15" s="153"/>
      <c r="BK15" s="153"/>
      <c r="BL15" s="153"/>
      <c r="BM15" s="153"/>
      <c r="BN15" s="567"/>
      <c r="BO15" s="568"/>
      <c r="BP15" s="143"/>
      <c r="BQ15" s="774"/>
      <c r="BR15" s="774"/>
      <c r="BS15" s="774"/>
      <c r="BT15" s="774"/>
      <c r="BU15" s="774"/>
      <c r="BV15" s="774"/>
      <c r="BW15" s="774"/>
      <c r="BX15" s="774"/>
      <c r="BY15" s="774"/>
      <c r="BZ15" s="774"/>
      <c r="CA15" s="774"/>
      <c r="CB15" s="774"/>
      <c r="CC15" s="774"/>
      <c r="CD15" s="774"/>
      <c r="CE15" s="774"/>
      <c r="CF15" s="774"/>
      <c r="CG15" s="774"/>
      <c r="CH15" s="774"/>
      <c r="CI15" s="145"/>
      <c r="CJ15" s="145"/>
      <c r="CK15" s="145"/>
      <c r="CL15" s="144"/>
    </row>
    <row r="16" spans="2:90" ht="16.5" customHeight="1" x14ac:dyDescent="0.15">
      <c r="B16" s="555"/>
      <c r="C16" s="555"/>
      <c r="D16" s="555"/>
      <c r="E16" s="555"/>
      <c r="F16" s="555"/>
      <c r="G16" s="555"/>
      <c r="H16" s="555"/>
      <c r="I16" s="555"/>
      <c r="J16" s="555"/>
      <c r="K16" s="555"/>
      <c r="L16" s="555"/>
      <c r="M16" s="555"/>
      <c r="N16" s="555"/>
      <c r="O16" s="555"/>
      <c r="P16" s="555"/>
      <c r="Q16" s="555"/>
      <c r="R16" s="555"/>
      <c r="S16" s="555"/>
      <c r="T16" s="555"/>
      <c r="U16" s="555"/>
      <c r="V16" s="555"/>
      <c r="W16" s="555"/>
      <c r="X16" s="555"/>
      <c r="Y16" s="555"/>
      <c r="Z16" s="555"/>
      <c r="AA16" s="555"/>
      <c r="AB16" s="555"/>
      <c r="AC16" s="555"/>
      <c r="AD16" s="555"/>
      <c r="AE16" s="555"/>
      <c r="AF16" s="555"/>
      <c r="AG16" s="555"/>
      <c r="AH16" s="555"/>
      <c r="AI16" s="555"/>
      <c r="AJ16" s="555"/>
      <c r="AK16" s="555"/>
      <c r="AL16" s="555"/>
      <c r="AM16" s="555"/>
      <c r="AN16" s="555"/>
      <c r="AO16" s="556"/>
      <c r="AP16" s="556"/>
      <c r="AQ16" s="556"/>
      <c r="AR16" s="556"/>
      <c r="AS16" s="156"/>
      <c r="AT16" s="156"/>
      <c r="AU16" s="156"/>
      <c r="AV16" s="156"/>
      <c r="AW16" s="156"/>
      <c r="AX16" s="156"/>
      <c r="AY16" s="156"/>
      <c r="AZ16" s="145"/>
      <c r="BA16" s="159">
        <v>11</v>
      </c>
      <c r="BB16" s="579" t="s">
        <v>54</v>
      </c>
      <c r="BC16" s="579"/>
      <c r="BD16" s="579"/>
      <c r="BE16" s="579"/>
      <c r="BF16" s="579"/>
      <c r="BG16" s="579"/>
      <c r="BH16" s="579"/>
      <c r="BI16" s="579"/>
      <c r="BJ16" s="579"/>
      <c r="BK16" s="579"/>
      <c r="BL16" s="579"/>
      <c r="BM16" s="160">
        <v>23</v>
      </c>
      <c r="BN16" s="567"/>
      <c r="BO16" s="568"/>
      <c r="CL16" s="144"/>
    </row>
    <row r="17" spans="2:90" ht="9" customHeight="1" x14ac:dyDescent="0.2">
      <c r="B17" s="660" t="s">
        <v>23</v>
      </c>
      <c r="C17" s="660"/>
      <c r="D17" s="660"/>
      <c r="E17" s="660"/>
      <c r="F17" s="660"/>
      <c r="G17" s="660"/>
      <c r="H17" s="660"/>
      <c r="I17" s="660"/>
      <c r="J17" s="660" t="s">
        <v>24</v>
      </c>
      <c r="K17" s="660"/>
      <c r="L17" s="660"/>
      <c r="M17" s="660"/>
      <c r="N17" s="660"/>
      <c r="O17" s="660"/>
      <c r="P17" s="660"/>
      <c r="Q17" s="660"/>
      <c r="R17" s="660"/>
      <c r="S17" s="660"/>
      <c r="T17" s="660"/>
      <c r="U17" s="660"/>
      <c r="V17" s="660"/>
      <c r="W17" s="660"/>
      <c r="X17" s="660"/>
      <c r="Y17" s="660"/>
      <c r="Z17" s="660"/>
      <c r="AA17" s="660"/>
      <c r="AB17" s="660"/>
      <c r="AC17" s="660"/>
      <c r="AD17" s="660"/>
      <c r="AE17" s="660"/>
      <c r="AF17" s="660" t="s">
        <v>25</v>
      </c>
      <c r="AG17" s="660"/>
      <c r="AH17" s="660"/>
      <c r="AI17" s="660"/>
      <c r="AJ17" s="660"/>
      <c r="AK17" s="660"/>
      <c r="AL17" s="660"/>
      <c r="AM17" s="660"/>
      <c r="AN17" s="660"/>
      <c r="AO17" s="660"/>
      <c r="AP17" s="660"/>
      <c r="AQ17" s="660"/>
      <c r="AR17" s="660"/>
      <c r="AS17" s="660"/>
      <c r="AT17" s="660"/>
      <c r="AU17" s="660"/>
      <c r="AV17" s="660"/>
      <c r="AW17" s="660"/>
      <c r="AX17" s="660"/>
      <c r="AY17" s="660"/>
      <c r="AZ17" s="145"/>
      <c r="BA17" s="522" t="str">
        <f>入力!$L13</f>
        <v/>
      </c>
      <c r="BB17" s="356" t="str">
        <f>入力!$M13</f>
        <v/>
      </c>
      <c r="BC17" s="356" t="str">
        <f>入力!$N13</f>
        <v/>
      </c>
      <c r="BD17" s="356" t="str">
        <f>入力!$O13</f>
        <v/>
      </c>
      <c r="BE17" s="356" t="str">
        <f>入力!$P13</f>
        <v/>
      </c>
      <c r="BF17" s="356" t="str">
        <f>入力!$Q13</f>
        <v/>
      </c>
      <c r="BG17" s="356" t="str">
        <f>入力!$R13</f>
        <v/>
      </c>
      <c r="BH17" s="356" t="str">
        <f>入力!$S13</f>
        <v/>
      </c>
      <c r="BI17" s="356" t="str">
        <f>入力!$T13</f>
        <v/>
      </c>
      <c r="BJ17" s="356" t="str">
        <f>入力!$U13</f>
        <v/>
      </c>
      <c r="BK17" s="356" t="str">
        <f>入力!$V13</f>
        <v/>
      </c>
      <c r="BL17" s="356" t="str">
        <f>入力!$W13</f>
        <v/>
      </c>
      <c r="BM17" s="523" t="str">
        <f>入力!$X13</f>
        <v/>
      </c>
      <c r="BN17" s="567"/>
      <c r="BO17" s="568"/>
      <c r="BP17" s="559" t="s">
        <v>6</v>
      </c>
      <c r="BQ17" s="560"/>
      <c r="BR17" s="560"/>
      <c r="BS17" s="528" t="str">
        <f>T(入力!$C18)</f>
        <v/>
      </c>
      <c r="BT17" s="776"/>
      <c r="BU17" s="776"/>
      <c r="BV17" s="776"/>
      <c r="BW17" s="776"/>
      <c r="BX17" s="776"/>
      <c r="BY17" s="776"/>
      <c r="BZ17" s="776"/>
      <c r="CA17" s="776"/>
      <c r="CB17" s="776"/>
      <c r="CC17" s="776"/>
      <c r="CD17" s="776"/>
      <c r="CE17" s="776"/>
      <c r="CF17" s="776"/>
      <c r="CG17" s="776"/>
      <c r="CH17" s="776"/>
      <c r="CI17" s="776"/>
      <c r="CJ17" s="776"/>
      <c r="CK17" s="776"/>
      <c r="CL17" s="771"/>
    </row>
    <row r="18" spans="2:90" ht="9" customHeight="1" x14ac:dyDescent="0.2">
      <c r="B18" s="660"/>
      <c r="C18" s="660"/>
      <c r="D18" s="660"/>
      <c r="E18" s="660"/>
      <c r="F18" s="660"/>
      <c r="G18" s="660"/>
      <c r="H18" s="660"/>
      <c r="I18" s="660"/>
      <c r="J18" s="660"/>
      <c r="K18" s="660"/>
      <c r="L18" s="660"/>
      <c r="M18" s="660"/>
      <c r="N18" s="660"/>
      <c r="O18" s="660"/>
      <c r="P18" s="660"/>
      <c r="Q18" s="660"/>
      <c r="R18" s="660"/>
      <c r="S18" s="660"/>
      <c r="T18" s="660"/>
      <c r="U18" s="660"/>
      <c r="V18" s="660"/>
      <c r="W18" s="660"/>
      <c r="X18" s="660"/>
      <c r="Y18" s="660"/>
      <c r="Z18" s="660"/>
      <c r="AA18" s="660"/>
      <c r="AB18" s="660"/>
      <c r="AC18" s="660"/>
      <c r="AD18" s="660"/>
      <c r="AE18" s="660"/>
      <c r="AF18" s="660"/>
      <c r="AG18" s="660"/>
      <c r="AH18" s="660"/>
      <c r="AI18" s="660"/>
      <c r="AJ18" s="660"/>
      <c r="AK18" s="660"/>
      <c r="AL18" s="660"/>
      <c r="AM18" s="660"/>
      <c r="AN18" s="660"/>
      <c r="AO18" s="660"/>
      <c r="AP18" s="660"/>
      <c r="AQ18" s="660"/>
      <c r="AR18" s="660"/>
      <c r="AS18" s="660"/>
      <c r="AT18" s="660"/>
      <c r="AU18" s="660"/>
      <c r="AV18" s="660"/>
      <c r="AW18" s="660"/>
      <c r="AX18" s="660"/>
      <c r="AY18" s="660"/>
      <c r="AZ18" s="145"/>
      <c r="BA18" s="769"/>
      <c r="BB18" s="580"/>
      <c r="BC18" s="580"/>
      <c r="BD18" s="580"/>
      <c r="BE18" s="580"/>
      <c r="BF18" s="580"/>
      <c r="BG18" s="580"/>
      <c r="BH18" s="580"/>
      <c r="BI18" s="580"/>
      <c r="BJ18" s="580"/>
      <c r="BK18" s="580"/>
      <c r="BL18" s="580"/>
      <c r="BM18" s="688"/>
      <c r="BN18" s="567"/>
      <c r="BO18" s="568"/>
      <c r="BP18" s="559"/>
      <c r="BQ18" s="560"/>
      <c r="BR18" s="560"/>
      <c r="BS18" s="776"/>
      <c r="BT18" s="776"/>
      <c r="BU18" s="776"/>
      <c r="BV18" s="776"/>
      <c r="BW18" s="776"/>
      <c r="BX18" s="776"/>
      <c r="BY18" s="776"/>
      <c r="BZ18" s="776"/>
      <c r="CA18" s="776"/>
      <c r="CB18" s="776"/>
      <c r="CC18" s="776"/>
      <c r="CD18" s="776"/>
      <c r="CE18" s="776"/>
      <c r="CF18" s="776"/>
      <c r="CG18" s="776"/>
      <c r="CH18" s="776"/>
      <c r="CI18" s="776"/>
      <c r="CJ18" s="776"/>
      <c r="CK18" s="776"/>
      <c r="CL18" s="771"/>
    </row>
    <row r="19" spans="2:90" ht="4.5" customHeight="1" x14ac:dyDescent="0.2">
      <c r="B19" s="661"/>
      <c r="C19" s="661"/>
      <c r="D19" s="661"/>
      <c r="E19" s="661"/>
      <c r="F19" s="661"/>
      <c r="G19" s="661"/>
      <c r="H19" s="661"/>
      <c r="I19" s="661"/>
      <c r="J19" s="661"/>
      <c r="K19" s="661"/>
      <c r="L19" s="661"/>
      <c r="M19" s="661"/>
      <c r="N19" s="661"/>
      <c r="O19" s="661"/>
      <c r="P19" s="661"/>
      <c r="Q19" s="661"/>
      <c r="R19" s="661"/>
      <c r="S19" s="661"/>
      <c r="T19" s="661"/>
      <c r="U19" s="661"/>
      <c r="V19" s="661"/>
      <c r="W19" s="661"/>
      <c r="X19" s="661"/>
      <c r="Y19" s="661"/>
      <c r="Z19" s="661"/>
      <c r="AA19" s="661"/>
      <c r="AB19" s="661"/>
      <c r="AC19" s="661"/>
      <c r="AD19" s="661"/>
      <c r="AE19" s="661"/>
      <c r="AF19" s="661"/>
      <c r="AG19" s="661"/>
      <c r="AH19" s="661"/>
      <c r="AI19" s="661"/>
      <c r="AJ19" s="661"/>
      <c r="AK19" s="661"/>
      <c r="AL19" s="661"/>
      <c r="AM19" s="661"/>
      <c r="AN19" s="661"/>
      <c r="AO19" s="661"/>
      <c r="AP19" s="661"/>
      <c r="AQ19" s="661"/>
      <c r="AR19" s="661"/>
      <c r="AS19" s="661"/>
      <c r="AT19" s="661"/>
      <c r="AU19" s="661"/>
      <c r="AV19" s="661"/>
      <c r="AW19" s="661"/>
      <c r="AX19" s="661"/>
      <c r="AY19" s="661"/>
      <c r="AZ19" s="145"/>
      <c r="BA19" s="161"/>
      <c r="BB19" s="777" t="s">
        <v>55</v>
      </c>
      <c r="BC19" s="777"/>
      <c r="BD19" s="777"/>
      <c r="BE19" s="777"/>
      <c r="BF19" s="777"/>
      <c r="BG19" s="777"/>
      <c r="BH19" s="777"/>
      <c r="BI19" s="777"/>
      <c r="BJ19" s="777"/>
      <c r="BK19" s="777"/>
      <c r="BL19" s="777"/>
      <c r="BM19" s="162"/>
      <c r="BN19" s="143"/>
      <c r="BO19" s="144"/>
      <c r="BP19" s="559"/>
      <c r="BQ19" s="560"/>
      <c r="BR19" s="560"/>
      <c r="BS19" s="776"/>
      <c r="BT19" s="776"/>
      <c r="BU19" s="776"/>
      <c r="BV19" s="776"/>
      <c r="BW19" s="776"/>
      <c r="BX19" s="776"/>
      <c r="BY19" s="776"/>
      <c r="BZ19" s="776"/>
      <c r="CA19" s="776"/>
      <c r="CB19" s="776"/>
      <c r="CC19" s="776"/>
      <c r="CD19" s="776"/>
      <c r="CE19" s="776"/>
      <c r="CF19" s="776"/>
      <c r="CG19" s="776"/>
      <c r="CH19" s="776"/>
      <c r="CI19" s="776"/>
      <c r="CJ19" s="776"/>
      <c r="CK19" s="776"/>
      <c r="CL19" s="771"/>
    </row>
    <row r="20" spans="2:90" ht="12" customHeight="1" x14ac:dyDescent="0.15">
      <c r="B20" s="163"/>
      <c r="C20" s="164"/>
      <c r="D20" s="680" t="s">
        <v>32</v>
      </c>
      <c r="E20" s="680"/>
      <c r="F20" s="680"/>
      <c r="G20" s="680"/>
      <c r="H20" s="680"/>
      <c r="I20" s="680"/>
      <c r="J20" s="680"/>
      <c r="K20" s="680"/>
      <c r="L20" s="680"/>
      <c r="M20" s="680"/>
      <c r="N20" s="680"/>
      <c r="O20" s="680"/>
      <c r="P20" s="680"/>
      <c r="Q20" s="680"/>
      <c r="R20" s="680"/>
      <c r="S20" s="680"/>
      <c r="T20" s="680"/>
      <c r="U20" s="680"/>
      <c r="V20" s="680"/>
      <c r="W20" s="680"/>
      <c r="X20" s="680"/>
      <c r="Y20" s="680"/>
      <c r="Z20" s="680"/>
      <c r="AA20" s="680"/>
      <c r="AB20" s="680"/>
      <c r="AC20" s="680"/>
      <c r="AD20" s="680"/>
      <c r="AE20" s="680"/>
      <c r="AF20" s="680"/>
      <c r="AG20" s="680"/>
      <c r="AH20" s="680"/>
      <c r="AI20" s="680"/>
      <c r="AJ20" s="680"/>
      <c r="AK20" s="680"/>
      <c r="AL20" s="680"/>
      <c r="AM20" s="680"/>
      <c r="AN20" s="680"/>
      <c r="AO20" s="680"/>
      <c r="AP20" s="680"/>
      <c r="AQ20" s="680"/>
      <c r="AR20" s="680"/>
      <c r="AS20" s="680"/>
      <c r="AT20" s="680"/>
      <c r="AU20" s="680"/>
      <c r="AV20" s="680"/>
      <c r="AW20" s="680"/>
      <c r="AX20" s="680"/>
      <c r="AY20" s="681"/>
      <c r="AZ20" s="145"/>
      <c r="BA20" s="165">
        <v>24</v>
      </c>
      <c r="BB20" s="778"/>
      <c r="BC20" s="778"/>
      <c r="BD20" s="778"/>
      <c r="BE20" s="778"/>
      <c r="BF20" s="778"/>
      <c r="BG20" s="778"/>
      <c r="BH20" s="778"/>
      <c r="BI20" s="778"/>
      <c r="BJ20" s="778"/>
      <c r="BK20" s="778"/>
      <c r="BL20" s="778"/>
      <c r="BM20" s="166">
        <v>36</v>
      </c>
      <c r="BN20" s="143"/>
      <c r="BO20" s="144"/>
      <c r="BP20" s="559" t="s">
        <v>5</v>
      </c>
      <c r="BQ20" s="560"/>
      <c r="BR20" s="560"/>
      <c r="BS20" s="282" t="str">
        <f>T(入力!$C19)</f>
        <v/>
      </c>
      <c r="BT20" s="716"/>
      <c r="BU20" s="716"/>
      <c r="BV20" s="716"/>
      <c r="BW20" s="716"/>
      <c r="BX20" s="716"/>
      <c r="BY20" s="716"/>
      <c r="BZ20" s="716"/>
      <c r="CA20" s="716"/>
      <c r="CB20" s="716"/>
      <c r="CC20" s="716"/>
      <c r="CD20" s="716"/>
      <c r="CE20" s="716"/>
      <c r="CF20" s="716"/>
      <c r="CG20" s="716"/>
      <c r="CH20" s="716"/>
      <c r="CI20" s="716"/>
      <c r="CJ20" s="716"/>
      <c r="CK20" s="716"/>
      <c r="CL20" s="781"/>
    </row>
    <row r="21" spans="2:90" ht="9" customHeight="1" x14ac:dyDescent="0.2">
      <c r="B21" s="167"/>
      <c r="C21" s="168"/>
      <c r="D21" s="682"/>
      <c r="E21" s="682"/>
      <c r="F21" s="682"/>
      <c r="G21" s="682"/>
      <c r="H21" s="682"/>
      <c r="I21" s="682"/>
      <c r="J21" s="682"/>
      <c r="K21" s="682"/>
      <c r="L21" s="682"/>
      <c r="M21" s="682"/>
      <c r="N21" s="682"/>
      <c r="O21" s="682"/>
      <c r="P21" s="682"/>
      <c r="Q21" s="682"/>
      <c r="R21" s="682"/>
      <c r="S21" s="682"/>
      <c r="T21" s="682"/>
      <c r="U21" s="682"/>
      <c r="V21" s="682"/>
      <c r="W21" s="682"/>
      <c r="X21" s="682"/>
      <c r="Y21" s="682"/>
      <c r="Z21" s="682"/>
      <c r="AA21" s="682"/>
      <c r="AB21" s="682"/>
      <c r="AC21" s="682"/>
      <c r="AD21" s="682"/>
      <c r="AE21" s="682"/>
      <c r="AF21" s="682"/>
      <c r="AG21" s="682"/>
      <c r="AH21" s="682"/>
      <c r="AI21" s="682"/>
      <c r="AJ21" s="682"/>
      <c r="AK21" s="682"/>
      <c r="AL21" s="682"/>
      <c r="AM21" s="682"/>
      <c r="AN21" s="682"/>
      <c r="AO21" s="682"/>
      <c r="AP21" s="682"/>
      <c r="AQ21" s="682"/>
      <c r="AR21" s="682"/>
      <c r="AS21" s="682"/>
      <c r="AT21" s="682"/>
      <c r="AU21" s="682"/>
      <c r="AV21" s="682"/>
      <c r="AW21" s="682"/>
      <c r="AX21" s="682"/>
      <c r="AY21" s="683"/>
      <c r="AZ21" s="145"/>
      <c r="BA21" s="522" t="str">
        <f>入力!$L14</f>
        <v/>
      </c>
      <c r="BB21" s="356" t="str">
        <f>入力!$M14</f>
        <v/>
      </c>
      <c r="BC21" s="356" t="str">
        <f>入力!$N14</f>
        <v/>
      </c>
      <c r="BD21" s="356" t="str">
        <f>入力!$O14</f>
        <v/>
      </c>
      <c r="BE21" s="356" t="str">
        <f>入力!$P14</f>
        <v/>
      </c>
      <c r="BF21" s="356" t="str">
        <f>入力!$Q14</f>
        <v/>
      </c>
      <c r="BG21" s="356" t="str">
        <f>入力!$R14</f>
        <v/>
      </c>
      <c r="BH21" s="356" t="str">
        <f>入力!$S14</f>
        <v/>
      </c>
      <c r="BI21" s="356" t="str">
        <f>入力!$T14</f>
        <v/>
      </c>
      <c r="BJ21" s="356" t="str">
        <f>入力!$U14</f>
        <v/>
      </c>
      <c r="BK21" s="356" t="str">
        <f>入力!$V14</f>
        <v/>
      </c>
      <c r="BL21" s="356" t="str">
        <f>入力!$W14</f>
        <v/>
      </c>
      <c r="BM21" s="523" t="str">
        <f>入力!$X14</f>
        <v/>
      </c>
      <c r="BN21" s="143"/>
      <c r="BO21" s="144"/>
      <c r="BP21" s="779"/>
      <c r="BQ21" s="780"/>
      <c r="BR21" s="780"/>
      <c r="BS21" s="782"/>
      <c r="BT21" s="782"/>
      <c r="BU21" s="782"/>
      <c r="BV21" s="782"/>
      <c r="BW21" s="782"/>
      <c r="BX21" s="782"/>
      <c r="BY21" s="782"/>
      <c r="BZ21" s="782"/>
      <c r="CA21" s="782"/>
      <c r="CB21" s="782"/>
      <c r="CC21" s="782"/>
      <c r="CD21" s="782"/>
      <c r="CE21" s="782"/>
      <c r="CF21" s="782"/>
      <c r="CG21" s="782"/>
      <c r="CH21" s="782"/>
      <c r="CI21" s="782"/>
      <c r="CJ21" s="782"/>
      <c r="CK21" s="782"/>
      <c r="CL21" s="783"/>
    </row>
    <row r="22" spans="2:90" ht="9" customHeight="1" x14ac:dyDescent="0.2">
      <c r="B22" s="665" t="s">
        <v>57</v>
      </c>
      <c r="C22" s="642"/>
      <c r="D22" s="684"/>
      <c r="E22" s="684"/>
      <c r="F22" s="684"/>
      <c r="G22" s="684"/>
      <c r="H22" s="684"/>
      <c r="I22" s="684"/>
      <c r="J22" s="684"/>
      <c r="K22" s="684"/>
      <c r="L22" s="684"/>
      <c r="M22" s="684"/>
      <c r="N22" s="684"/>
      <c r="O22" s="684"/>
      <c r="P22" s="684"/>
      <c r="Q22" s="684"/>
      <c r="R22" s="684"/>
      <c r="S22" s="684"/>
      <c r="T22" s="684"/>
      <c r="U22" s="684"/>
      <c r="V22" s="684"/>
      <c r="W22" s="684"/>
      <c r="X22" s="684"/>
      <c r="Y22" s="684"/>
      <c r="Z22" s="684"/>
      <c r="AA22" s="684"/>
      <c r="AB22" s="684"/>
      <c r="AC22" s="684"/>
      <c r="AD22" s="684"/>
      <c r="AE22" s="684"/>
      <c r="AF22" s="684"/>
      <c r="AG22" s="684"/>
      <c r="AH22" s="684"/>
      <c r="AI22" s="684"/>
      <c r="AJ22" s="684"/>
      <c r="AK22" s="684"/>
      <c r="AL22" s="684"/>
      <c r="AM22" s="684"/>
      <c r="AN22" s="684"/>
      <c r="AO22" s="684"/>
      <c r="AP22" s="684"/>
      <c r="AQ22" s="684"/>
      <c r="AR22" s="684"/>
      <c r="AS22" s="684"/>
      <c r="AT22" s="684"/>
      <c r="AU22" s="684"/>
      <c r="AV22" s="684"/>
      <c r="AW22" s="684"/>
      <c r="AX22" s="684"/>
      <c r="AY22" s="685"/>
      <c r="AZ22" s="145"/>
      <c r="BA22" s="769"/>
      <c r="BB22" s="580"/>
      <c r="BC22" s="580"/>
      <c r="BD22" s="580"/>
      <c r="BE22" s="580"/>
      <c r="BF22" s="580"/>
      <c r="BG22" s="580"/>
      <c r="BH22" s="580"/>
      <c r="BI22" s="580"/>
      <c r="BJ22" s="580"/>
      <c r="BK22" s="580"/>
      <c r="BL22" s="580"/>
      <c r="BM22" s="688"/>
      <c r="BN22" s="152"/>
      <c r="BO22" s="154"/>
      <c r="BP22" s="169"/>
      <c r="BQ22" s="170"/>
      <c r="BR22" s="579" t="s">
        <v>8</v>
      </c>
      <c r="BS22" s="579"/>
      <c r="BT22" s="579"/>
      <c r="BU22" s="579"/>
      <c r="BV22" s="579"/>
      <c r="BW22" s="579"/>
      <c r="BX22" s="170"/>
      <c r="BY22" s="170"/>
      <c r="BZ22" s="171"/>
      <c r="CA22" s="170"/>
      <c r="CB22" s="170"/>
      <c r="CC22" s="170"/>
      <c r="CD22" s="579" t="s">
        <v>9</v>
      </c>
      <c r="CE22" s="579"/>
      <c r="CF22" s="579"/>
      <c r="CG22" s="579"/>
      <c r="CH22" s="579"/>
      <c r="CI22" s="579"/>
      <c r="CJ22" s="170"/>
      <c r="CK22" s="170"/>
      <c r="CL22" s="171"/>
    </row>
    <row r="23" spans="2:90" ht="9" customHeight="1" x14ac:dyDescent="0.2">
      <c r="B23" s="167"/>
      <c r="C23" s="168"/>
      <c r="D23" s="628" t="s">
        <v>41</v>
      </c>
      <c r="E23" s="629"/>
      <c r="F23" s="629"/>
      <c r="G23" s="629"/>
      <c r="H23" s="629"/>
      <c r="I23" s="630"/>
      <c r="J23" s="669">
        <v>11</v>
      </c>
      <c r="K23" s="670"/>
      <c r="L23" s="664" t="s">
        <v>58</v>
      </c>
      <c r="M23" s="663"/>
      <c r="N23" s="657" t="s">
        <v>22</v>
      </c>
      <c r="O23" s="655"/>
      <c r="P23" s="658" t="s">
        <v>20</v>
      </c>
      <c r="Q23" s="659"/>
      <c r="R23" s="655" t="s">
        <v>19</v>
      </c>
      <c r="S23" s="656"/>
      <c r="T23" s="657" t="s">
        <v>18</v>
      </c>
      <c r="U23" s="655"/>
      <c r="V23" s="658" t="s">
        <v>21</v>
      </c>
      <c r="W23" s="659"/>
      <c r="X23" s="655" t="s">
        <v>20</v>
      </c>
      <c r="Y23" s="656"/>
      <c r="Z23" s="657" t="s">
        <v>19</v>
      </c>
      <c r="AA23" s="655"/>
      <c r="AB23" s="658" t="s">
        <v>18</v>
      </c>
      <c r="AC23" s="659"/>
      <c r="AD23" s="662" t="s">
        <v>59</v>
      </c>
      <c r="AE23" s="663"/>
      <c r="AF23" s="664" t="s">
        <v>60</v>
      </c>
      <c r="AG23" s="663"/>
      <c r="AH23" s="657" t="s">
        <v>22</v>
      </c>
      <c r="AI23" s="655"/>
      <c r="AJ23" s="658" t="s">
        <v>20</v>
      </c>
      <c r="AK23" s="659"/>
      <c r="AL23" s="655" t="s">
        <v>19</v>
      </c>
      <c r="AM23" s="656"/>
      <c r="AN23" s="657" t="s">
        <v>18</v>
      </c>
      <c r="AO23" s="655"/>
      <c r="AP23" s="658" t="s">
        <v>21</v>
      </c>
      <c r="AQ23" s="659"/>
      <c r="AR23" s="655" t="s">
        <v>20</v>
      </c>
      <c r="AS23" s="656"/>
      <c r="AT23" s="657" t="s">
        <v>19</v>
      </c>
      <c r="AU23" s="655"/>
      <c r="AV23" s="658" t="s">
        <v>18</v>
      </c>
      <c r="AW23" s="659"/>
      <c r="AX23" s="662" t="s">
        <v>61</v>
      </c>
      <c r="AY23" s="663"/>
      <c r="AZ23" s="145"/>
      <c r="BA23" s="717" t="s">
        <v>7</v>
      </c>
      <c r="BB23" s="718"/>
      <c r="BC23" s="719"/>
      <c r="BD23" s="172">
        <v>37</v>
      </c>
      <c r="BE23" s="142"/>
      <c r="BF23" s="142"/>
      <c r="BG23" s="142"/>
      <c r="BH23" s="142"/>
      <c r="BI23" s="142"/>
      <c r="BJ23" s="142"/>
      <c r="BK23" s="142"/>
      <c r="BL23" s="142"/>
      <c r="BM23" s="142"/>
      <c r="BN23" s="142"/>
      <c r="BO23" s="147">
        <v>59</v>
      </c>
      <c r="BP23" s="671" t="s">
        <v>133</v>
      </c>
      <c r="BQ23" s="672"/>
      <c r="BR23" s="672"/>
      <c r="BS23" s="672"/>
      <c r="BT23" s="672"/>
      <c r="BU23" s="672"/>
      <c r="BV23" s="672"/>
      <c r="BW23" s="672"/>
      <c r="BX23" s="672"/>
      <c r="BY23" s="672"/>
      <c r="BZ23" s="673"/>
      <c r="CA23" s="671" t="s">
        <v>134</v>
      </c>
      <c r="CB23" s="672"/>
      <c r="CC23" s="672"/>
      <c r="CD23" s="672"/>
      <c r="CE23" s="672"/>
      <c r="CF23" s="672"/>
      <c r="CG23" s="672"/>
      <c r="CH23" s="672"/>
      <c r="CI23" s="672"/>
      <c r="CJ23" s="672"/>
      <c r="CK23" s="672"/>
      <c r="CL23" s="673"/>
    </row>
    <row r="24" spans="2:90" ht="9" customHeight="1" x14ac:dyDescent="0.2">
      <c r="B24" s="167"/>
      <c r="C24" s="168"/>
      <c r="D24" s="631"/>
      <c r="E24" s="632"/>
      <c r="F24" s="632"/>
      <c r="G24" s="632"/>
      <c r="H24" s="632"/>
      <c r="I24" s="633"/>
      <c r="J24" s="608"/>
      <c r="K24" s="609"/>
      <c r="L24" s="298" t="str">
        <f>入力!$O28</f>
        <v/>
      </c>
      <c r="M24" s="653"/>
      <c r="N24" s="298" t="str">
        <f>入力!$P28</f>
        <v/>
      </c>
      <c r="O24" s="647"/>
      <c r="P24" s="291" t="str">
        <f>入力!$Q28</f>
        <v/>
      </c>
      <c r="Q24" s="647"/>
      <c r="R24" s="291" t="str">
        <f>入力!$R28</f>
        <v/>
      </c>
      <c r="S24" s="653"/>
      <c r="T24" s="298" t="str">
        <f>入力!$S28</f>
        <v/>
      </c>
      <c r="U24" s="647"/>
      <c r="V24" s="291" t="str">
        <f>入力!$T28</f>
        <v/>
      </c>
      <c r="W24" s="647"/>
      <c r="X24" s="291" t="str">
        <f>入力!$U28</f>
        <v/>
      </c>
      <c r="Y24" s="653"/>
      <c r="Z24" s="298" t="str">
        <f>入力!$V28</f>
        <v/>
      </c>
      <c r="AA24" s="647"/>
      <c r="AB24" s="291" t="str">
        <f>入力!$W28</f>
        <v/>
      </c>
      <c r="AC24" s="647"/>
      <c r="AD24" s="291" t="str">
        <f>入力!$X28</f>
        <v/>
      </c>
      <c r="AE24" s="653"/>
      <c r="AF24" s="298" t="str">
        <f>入力!$O33</f>
        <v/>
      </c>
      <c r="AG24" s="653"/>
      <c r="AH24" s="298" t="str">
        <f>入力!$P33</f>
        <v/>
      </c>
      <c r="AI24" s="647"/>
      <c r="AJ24" s="291" t="str">
        <f>入力!$Q33</f>
        <v/>
      </c>
      <c r="AK24" s="647"/>
      <c r="AL24" s="291" t="str">
        <f>入力!$R33</f>
        <v/>
      </c>
      <c r="AM24" s="653"/>
      <c r="AN24" s="298" t="str">
        <f>入力!$S33</f>
        <v/>
      </c>
      <c r="AO24" s="647"/>
      <c r="AP24" s="291" t="str">
        <f>入力!$T33</f>
        <v/>
      </c>
      <c r="AQ24" s="647"/>
      <c r="AR24" s="291" t="str">
        <f>入力!$U33</f>
        <v/>
      </c>
      <c r="AS24" s="653"/>
      <c r="AT24" s="298" t="str">
        <f>入力!$V33</f>
        <v/>
      </c>
      <c r="AU24" s="647"/>
      <c r="AV24" s="291" t="str">
        <f>入力!$W33</f>
        <v/>
      </c>
      <c r="AW24" s="647"/>
      <c r="AX24" s="291" t="str">
        <f>入力!$X33</f>
        <v/>
      </c>
      <c r="AY24" s="653"/>
      <c r="AZ24" s="145"/>
      <c r="BA24" s="564"/>
      <c r="BB24" s="565"/>
      <c r="BC24" s="566"/>
      <c r="BD24" s="145"/>
      <c r="BE24" s="145"/>
      <c r="BF24" s="145"/>
      <c r="BG24" s="145"/>
      <c r="BH24" s="145"/>
      <c r="BI24" s="145"/>
      <c r="BJ24" s="145"/>
      <c r="BK24" s="145"/>
      <c r="BL24" s="145"/>
      <c r="BM24" s="145"/>
      <c r="BN24" s="145"/>
      <c r="BO24" s="144"/>
      <c r="BP24" s="674"/>
      <c r="BQ24" s="675"/>
      <c r="BR24" s="675"/>
      <c r="BS24" s="675"/>
      <c r="BT24" s="675"/>
      <c r="BU24" s="675"/>
      <c r="BV24" s="675"/>
      <c r="BW24" s="675"/>
      <c r="BX24" s="675"/>
      <c r="BY24" s="675"/>
      <c r="BZ24" s="676"/>
      <c r="CA24" s="674"/>
      <c r="CB24" s="675"/>
      <c r="CC24" s="675"/>
      <c r="CD24" s="675"/>
      <c r="CE24" s="675"/>
      <c r="CF24" s="675"/>
      <c r="CG24" s="675"/>
      <c r="CH24" s="675"/>
      <c r="CI24" s="675"/>
      <c r="CJ24" s="675"/>
      <c r="CK24" s="675"/>
      <c r="CL24" s="676"/>
    </row>
    <row r="25" spans="2:90" ht="9" customHeight="1" x14ac:dyDescent="0.2">
      <c r="B25" s="173"/>
      <c r="C25" s="174"/>
      <c r="D25" s="631"/>
      <c r="E25" s="632"/>
      <c r="F25" s="632"/>
      <c r="G25" s="632"/>
      <c r="H25" s="632"/>
      <c r="I25" s="633"/>
      <c r="J25" s="608"/>
      <c r="K25" s="609"/>
      <c r="L25" s="648"/>
      <c r="M25" s="653"/>
      <c r="N25" s="648"/>
      <c r="O25" s="647"/>
      <c r="P25" s="651"/>
      <c r="Q25" s="647"/>
      <c r="R25" s="651"/>
      <c r="S25" s="653"/>
      <c r="T25" s="648"/>
      <c r="U25" s="647"/>
      <c r="V25" s="651"/>
      <c r="W25" s="647"/>
      <c r="X25" s="651"/>
      <c r="Y25" s="653"/>
      <c r="Z25" s="648"/>
      <c r="AA25" s="647"/>
      <c r="AB25" s="651"/>
      <c r="AC25" s="647"/>
      <c r="AD25" s="651"/>
      <c r="AE25" s="653"/>
      <c r="AF25" s="648"/>
      <c r="AG25" s="653"/>
      <c r="AH25" s="648"/>
      <c r="AI25" s="647"/>
      <c r="AJ25" s="651"/>
      <c r="AK25" s="647"/>
      <c r="AL25" s="651"/>
      <c r="AM25" s="653"/>
      <c r="AN25" s="648"/>
      <c r="AO25" s="647"/>
      <c r="AP25" s="651"/>
      <c r="AQ25" s="647"/>
      <c r="AR25" s="651"/>
      <c r="AS25" s="653"/>
      <c r="AT25" s="648"/>
      <c r="AU25" s="647"/>
      <c r="AV25" s="651"/>
      <c r="AW25" s="647"/>
      <c r="AX25" s="651"/>
      <c r="AY25" s="653"/>
      <c r="AZ25" s="145"/>
      <c r="BA25" s="720"/>
      <c r="BB25" s="721"/>
      <c r="BC25" s="722"/>
      <c r="BD25" s="145"/>
      <c r="BE25" s="145"/>
      <c r="BF25" s="145"/>
      <c r="BG25" s="145"/>
      <c r="BH25" s="145"/>
      <c r="BI25" s="145"/>
      <c r="BJ25" s="145"/>
      <c r="BK25" s="145"/>
      <c r="BL25" s="145"/>
      <c r="BM25" s="145"/>
      <c r="BN25" s="145"/>
      <c r="BO25" s="144"/>
      <c r="BP25" s="677"/>
      <c r="BQ25" s="678"/>
      <c r="BR25" s="678"/>
      <c r="BS25" s="678"/>
      <c r="BT25" s="678"/>
      <c r="BU25" s="678"/>
      <c r="BV25" s="678"/>
      <c r="BW25" s="678"/>
      <c r="BX25" s="678"/>
      <c r="BY25" s="678"/>
      <c r="BZ25" s="679"/>
      <c r="CA25" s="677"/>
      <c r="CB25" s="678"/>
      <c r="CC25" s="678"/>
      <c r="CD25" s="678"/>
      <c r="CE25" s="678"/>
      <c r="CF25" s="678"/>
      <c r="CG25" s="678"/>
      <c r="CH25" s="678"/>
      <c r="CI25" s="678"/>
      <c r="CJ25" s="678"/>
      <c r="CK25" s="678"/>
      <c r="CL25" s="679"/>
    </row>
    <row r="26" spans="2:90" ht="9" customHeight="1" x14ac:dyDescent="0.2">
      <c r="B26" s="167"/>
      <c r="C26" s="168"/>
      <c r="D26" s="666"/>
      <c r="E26" s="667"/>
      <c r="F26" s="667"/>
      <c r="G26" s="667"/>
      <c r="H26" s="667"/>
      <c r="I26" s="668"/>
      <c r="J26" s="608"/>
      <c r="K26" s="609"/>
      <c r="L26" s="649"/>
      <c r="M26" s="654"/>
      <c r="N26" s="649"/>
      <c r="O26" s="650"/>
      <c r="P26" s="652"/>
      <c r="Q26" s="650"/>
      <c r="R26" s="652"/>
      <c r="S26" s="654"/>
      <c r="T26" s="649"/>
      <c r="U26" s="650"/>
      <c r="V26" s="652"/>
      <c r="W26" s="650"/>
      <c r="X26" s="652"/>
      <c r="Y26" s="654"/>
      <c r="Z26" s="649"/>
      <c r="AA26" s="650"/>
      <c r="AB26" s="652"/>
      <c r="AC26" s="650"/>
      <c r="AD26" s="652"/>
      <c r="AE26" s="654"/>
      <c r="AF26" s="649"/>
      <c r="AG26" s="654"/>
      <c r="AH26" s="649"/>
      <c r="AI26" s="650"/>
      <c r="AJ26" s="652"/>
      <c r="AK26" s="650"/>
      <c r="AL26" s="652"/>
      <c r="AM26" s="654"/>
      <c r="AN26" s="649"/>
      <c r="AO26" s="650"/>
      <c r="AP26" s="652"/>
      <c r="AQ26" s="650"/>
      <c r="AR26" s="652"/>
      <c r="AS26" s="654"/>
      <c r="AT26" s="649"/>
      <c r="AU26" s="650"/>
      <c r="AV26" s="652"/>
      <c r="AW26" s="650"/>
      <c r="AX26" s="652"/>
      <c r="AY26" s="654"/>
      <c r="AZ26" s="145"/>
      <c r="BA26" s="743" t="s">
        <v>44</v>
      </c>
      <c r="BB26" s="744"/>
      <c r="BC26" s="744"/>
      <c r="BD26" s="744"/>
      <c r="BE26" s="744"/>
      <c r="BF26" s="745"/>
      <c r="BG26" s="595">
        <v>1</v>
      </c>
      <c r="BH26" s="596"/>
      <c r="BI26" s="146">
        <v>60</v>
      </c>
      <c r="BJ26" s="142"/>
      <c r="BK26" s="142"/>
      <c r="BL26" s="142"/>
      <c r="BM26" s="142"/>
      <c r="BN26" s="142"/>
      <c r="BO26" s="142"/>
      <c r="BP26" s="142"/>
      <c r="BQ26" s="142"/>
      <c r="BR26" s="175"/>
      <c r="BS26" s="175"/>
      <c r="BT26" s="148" t="s">
        <v>18</v>
      </c>
      <c r="BU26" s="176"/>
      <c r="BV26" s="177" t="s">
        <v>22</v>
      </c>
      <c r="BW26" s="178"/>
      <c r="BX26" s="179" t="s">
        <v>20</v>
      </c>
      <c r="BY26" s="177"/>
      <c r="BZ26" s="148" t="s">
        <v>19</v>
      </c>
      <c r="CA26" s="176"/>
      <c r="CB26" s="177" t="s">
        <v>18</v>
      </c>
      <c r="CC26" s="178"/>
      <c r="CD26" s="179" t="s">
        <v>21</v>
      </c>
      <c r="CE26" s="177"/>
      <c r="CF26" s="148" t="s">
        <v>20</v>
      </c>
      <c r="CG26" s="176"/>
      <c r="CH26" s="177" t="s">
        <v>19</v>
      </c>
      <c r="CI26" s="178"/>
      <c r="CJ26" s="179" t="s">
        <v>18</v>
      </c>
      <c r="CK26" s="593" t="s">
        <v>56</v>
      </c>
      <c r="CL26" s="594"/>
    </row>
    <row r="27" spans="2:90" ht="9" customHeight="1" x14ac:dyDescent="0.2">
      <c r="B27" s="167"/>
      <c r="C27" s="168"/>
      <c r="D27" s="628" t="s">
        <v>33</v>
      </c>
      <c r="E27" s="629"/>
      <c r="F27" s="629"/>
      <c r="G27" s="629"/>
      <c r="H27" s="629"/>
      <c r="I27" s="630"/>
      <c r="J27" s="669">
        <v>12</v>
      </c>
      <c r="K27" s="670"/>
      <c r="L27" s="645">
        <v>128</v>
      </c>
      <c r="M27" s="646"/>
      <c r="N27" s="180"/>
      <c r="O27" s="181"/>
      <c r="P27" s="182"/>
      <c r="Q27" s="183"/>
      <c r="R27" s="181"/>
      <c r="S27" s="184"/>
      <c r="T27" s="180"/>
      <c r="U27" s="181"/>
      <c r="V27" s="182"/>
      <c r="W27" s="183"/>
      <c r="X27" s="181"/>
      <c r="Y27" s="184"/>
      <c r="Z27" s="180"/>
      <c r="AA27" s="181"/>
      <c r="AB27" s="182"/>
      <c r="AC27" s="183"/>
      <c r="AD27" s="601">
        <v>137</v>
      </c>
      <c r="AE27" s="602"/>
      <c r="AF27" s="645">
        <v>138</v>
      </c>
      <c r="AG27" s="646"/>
      <c r="AH27" s="185"/>
      <c r="AI27" s="186"/>
      <c r="AJ27" s="187"/>
      <c r="AK27" s="188"/>
      <c r="AL27" s="186"/>
      <c r="AM27" s="189"/>
      <c r="AN27" s="185"/>
      <c r="AO27" s="186"/>
      <c r="AP27" s="187"/>
      <c r="AQ27" s="188"/>
      <c r="AR27" s="186"/>
      <c r="AS27" s="189"/>
      <c r="AT27" s="185"/>
      <c r="AU27" s="186"/>
      <c r="AV27" s="187"/>
      <c r="AW27" s="188"/>
      <c r="AX27" s="601">
        <v>147</v>
      </c>
      <c r="AY27" s="602"/>
      <c r="AZ27" s="145"/>
      <c r="BA27" s="746"/>
      <c r="BB27" s="747"/>
      <c r="BC27" s="747"/>
      <c r="BD27" s="747"/>
      <c r="BE27" s="747"/>
      <c r="BF27" s="748"/>
      <c r="BG27" s="597"/>
      <c r="BH27" s="598"/>
      <c r="BI27" s="143"/>
      <c r="BJ27" s="145"/>
      <c r="BK27" s="145"/>
      <c r="BL27" s="145"/>
      <c r="BM27" s="145"/>
      <c r="BN27" s="145"/>
      <c r="BO27" s="145"/>
      <c r="BP27" s="145"/>
      <c r="BQ27" s="145"/>
      <c r="BR27" s="145"/>
      <c r="BS27" s="474" t="str">
        <f>入力!$O37</f>
        <v/>
      </c>
      <c r="BT27" s="676"/>
      <c r="BU27" s="475" t="str">
        <f>入力!$P37</f>
        <v/>
      </c>
      <c r="BV27" s="724"/>
      <c r="BW27" s="478" t="str">
        <f>入力!$Q37</f>
        <v/>
      </c>
      <c r="BX27" s="724"/>
      <c r="BY27" s="478" t="str">
        <f>入力!$R37</f>
        <v/>
      </c>
      <c r="BZ27" s="676"/>
      <c r="CA27" s="475" t="str">
        <f>入力!$S37</f>
        <v/>
      </c>
      <c r="CB27" s="724"/>
      <c r="CC27" s="478" t="str">
        <f>入力!$T37</f>
        <v/>
      </c>
      <c r="CD27" s="724"/>
      <c r="CE27" s="478" t="str">
        <f>入力!$U37</f>
        <v/>
      </c>
      <c r="CF27" s="676"/>
      <c r="CG27" s="475" t="str">
        <f>入力!$V37</f>
        <v/>
      </c>
      <c r="CH27" s="724"/>
      <c r="CI27" s="478" t="str">
        <f>入力!$W37</f>
        <v/>
      </c>
      <c r="CJ27" s="724"/>
      <c r="CK27" s="478" t="str">
        <f>入力!$X37</f>
        <v/>
      </c>
      <c r="CL27" s="676"/>
    </row>
    <row r="28" spans="2:90" ht="9" customHeight="1" x14ac:dyDescent="0.2">
      <c r="B28" s="167"/>
      <c r="C28" s="168"/>
      <c r="D28" s="631"/>
      <c r="E28" s="632"/>
      <c r="F28" s="632"/>
      <c r="G28" s="632"/>
      <c r="H28" s="632"/>
      <c r="I28" s="633"/>
      <c r="J28" s="608"/>
      <c r="K28" s="609"/>
      <c r="L28" s="298" t="str">
        <f>入力!$O29</f>
        <v/>
      </c>
      <c r="M28" s="653"/>
      <c r="N28" s="298" t="str">
        <f>入力!$P29</f>
        <v/>
      </c>
      <c r="O28" s="647"/>
      <c r="P28" s="291" t="str">
        <f>入力!$Q29</f>
        <v/>
      </c>
      <c r="Q28" s="647"/>
      <c r="R28" s="291" t="str">
        <f>入力!$R29</f>
        <v/>
      </c>
      <c r="S28" s="653"/>
      <c r="T28" s="298" t="str">
        <f>入力!$S29</f>
        <v/>
      </c>
      <c r="U28" s="647"/>
      <c r="V28" s="291" t="str">
        <f>入力!$T29</f>
        <v/>
      </c>
      <c r="W28" s="647"/>
      <c r="X28" s="291" t="str">
        <f>入力!$U29</f>
        <v/>
      </c>
      <c r="Y28" s="653"/>
      <c r="Z28" s="298" t="str">
        <f>入力!$V29</f>
        <v/>
      </c>
      <c r="AA28" s="647"/>
      <c r="AB28" s="291" t="str">
        <f>入力!$W29</f>
        <v/>
      </c>
      <c r="AC28" s="647"/>
      <c r="AD28" s="291" t="str">
        <f>入力!$X29</f>
        <v/>
      </c>
      <c r="AE28" s="653"/>
      <c r="AF28" s="298" t="str">
        <f>入力!$O34</f>
        <v/>
      </c>
      <c r="AG28" s="653"/>
      <c r="AH28" s="298" t="str">
        <f>入力!$P34</f>
        <v/>
      </c>
      <c r="AI28" s="647"/>
      <c r="AJ28" s="291" t="str">
        <f>入力!$Q34</f>
        <v/>
      </c>
      <c r="AK28" s="647"/>
      <c r="AL28" s="291" t="str">
        <f>入力!$R34</f>
        <v/>
      </c>
      <c r="AM28" s="653"/>
      <c r="AN28" s="298" t="str">
        <f>入力!$S34</f>
        <v/>
      </c>
      <c r="AO28" s="647"/>
      <c r="AP28" s="291" t="str">
        <f>入力!$T34</f>
        <v/>
      </c>
      <c r="AQ28" s="647"/>
      <c r="AR28" s="291" t="str">
        <f>入力!$U34</f>
        <v/>
      </c>
      <c r="AS28" s="653"/>
      <c r="AT28" s="298" t="str">
        <f>入力!$V34</f>
        <v/>
      </c>
      <c r="AU28" s="647"/>
      <c r="AV28" s="291" t="str">
        <f>入力!$W34</f>
        <v/>
      </c>
      <c r="AW28" s="647"/>
      <c r="AX28" s="291" t="str">
        <f>入力!$X34</f>
        <v/>
      </c>
      <c r="AY28" s="653"/>
      <c r="AZ28" s="145"/>
      <c r="BA28" s="746"/>
      <c r="BB28" s="747"/>
      <c r="BC28" s="747"/>
      <c r="BD28" s="747"/>
      <c r="BE28" s="747"/>
      <c r="BF28" s="748"/>
      <c r="BG28" s="599"/>
      <c r="BH28" s="600"/>
      <c r="BI28" s="143"/>
      <c r="BJ28" s="145"/>
      <c r="BK28" s="145"/>
      <c r="BL28" s="145"/>
      <c r="BM28" s="145"/>
      <c r="BN28" s="145"/>
      <c r="BO28" s="145"/>
      <c r="BP28" s="145"/>
      <c r="BQ28" s="145"/>
      <c r="BR28" s="145"/>
      <c r="BS28" s="678"/>
      <c r="BT28" s="679"/>
      <c r="BU28" s="677"/>
      <c r="BV28" s="725"/>
      <c r="BW28" s="723"/>
      <c r="BX28" s="725"/>
      <c r="BY28" s="723"/>
      <c r="BZ28" s="679"/>
      <c r="CA28" s="677"/>
      <c r="CB28" s="725"/>
      <c r="CC28" s="723"/>
      <c r="CD28" s="725"/>
      <c r="CE28" s="723"/>
      <c r="CF28" s="679"/>
      <c r="CG28" s="677"/>
      <c r="CH28" s="725"/>
      <c r="CI28" s="723"/>
      <c r="CJ28" s="725"/>
      <c r="CK28" s="723"/>
      <c r="CL28" s="679"/>
    </row>
    <row r="29" spans="2:90" ht="9" customHeight="1" x14ac:dyDescent="0.2">
      <c r="B29" s="167"/>
      <c r="C29" s="168"/>
      <c r="D29" s="631"/>
      <c r="E29" s="632"/>
      <c r="F29" s="632"/>
      <c r="G29" s="632"/>
      <c r="H29" s="632"/>
      <c r="I29" s="633"/>
      <c r="J29" s="608"/>
      <c r="K29" s="609"/>
      <c r="L29" s="648"/>
      <c r="M29" s="653"/>
      <c r="N29" s="648"/>
      <c r="O29" s="647"/>
      <c r="P29" s="651"/>
      <c r="Q29" s="647"/>
      <c r="R29" s="651"/>
      <c r="S29" s="653"/>
      <c r="T29" s="648"/>
      <c r="U29" s="647"/>
      <c r="V29" s="651"/>
      <c r="W29" s="647"/>
      <c r="X29" s="651"/>
      <c r="Y29" s="653"/>
      <c r="Z29" s="648"/>
      <c r="AA29" s="647"/>
      <c r="AB29" s="651"/>
      <c r="AC29" s="647"/>
      <c r="AD29" s="651"/>
      <c r="AE29" s="653"/>
      <c r="AF29" s="648"/>
      <c r="AG29" s="653"/>
      <c r="AH29" s="648"/>
      <c r="AI29" s="647"/>
      <c r="AJ29" s="651"/>
      <c r="AK29" s="647"/>
      <c r="AL29" s="651"/>
      <c r="AM29" s="653"/>
      <c r="AN29" s="648"/>
      <c r="AO29" s="647"/>
      <c r="AP29" s="651"/>
      <c r="AQ29" s="647"/>
      <c r="AR29" s="651"/>
      <c r="AS29" s="653"/>
      <c r="AT29" s="648"/>
      <c r="AU29" s="647"/>
      <c r="AV29" s="651"/>
      <c r="AW29" s="647"/>
      <c r="AX29" s="651"/>
      <c r="AY29" s="653"/>
      <c r="AZ29" s="145"/>
      <c r="BA29" s="692" t="s">
        <v>67</v>
      </c>
      <c r="BB29" s="693"/>
      <c r="BC29" s="693"/>
      <c r="BD29" s="693"/>
      <c r="BE29" s="693"/>
      <c r="BF29" s="694"/>
      <c r="BG29" s="595">
        <v>2</v>
      </c>
      <c r="BH29" s="596"/>
      <c r="BI29" s="146">
        <v>70</v>
      </c>
      <c r="BJ29" s="142"/>
      <c r="BK29" s="142"/>
      <c r="BL29" s="142"/>
      <c r="BM29" s="142"/>
      <c r="BN29" s="142"/>
      <c r="BO29" s="142"/>
      <c r="BP29" s="142"/>
      <c r="BQ29" s="142"/>
      <c r="BR29" s="142"/>
      <c r="BS29" s="142"/>
      <c r="BT29" s="141"/>
      <c r="BU29" s="140"/>
      <c r="BV29" s="142"/>
      <c r="BW29" s="190"/>
      <c r="BX29" s="191"/>
      <c r="BY29" s="142"/>
      <c r="BZ29" s="141"/>
      <c r="CA29" s="140"/>
      <c r="CB29" s="142"/>
      <c r="CC29" s="190"/>
      <c r="CD29" s="191"/>
      <c r="CE29" s="142"/>
      <c r="CF29" s="141"/>
      <c r="CG29" s="140"/>
      <c r="CH29" s="142"/>
      <c r="CI29" s="190"/>
      <c r="CJ29" s="191"/>
      <c r="CK29" s="142"/>
      <c r="CL29" s="147">
        <v>79</v>
      </c>
    </row>
    <row r="30" spans="2:90" ht="9" customHeight="1" x14ac:dyDescent="0.2">
      <c r="B30" s="167"/>
      <c r="C30" s="168"/>
      <c r="D30" s="631"/>
      <c r="E30" s="632"/>
      <c r="F30" s="632"/>
      <c r="G30" s="632"/>
      <c r="H30" s="632"/>
      <c r="I30" s="633"/>
      <c r="J30" s="686"/>
      <c r="K30" s="687"/>
      <c r="L30" s="649"/>
      <c r="M30" s="654"/>
      <c r="N30" s="649"/>
      <c r="O30" s="650"/>
      <c r="P30" s="652"/>
      <c r="Q30" s="650"/>
      <c r="R30" s="652"/>
      <c r="S30" s="654"/>
      <c r="T30" s="649"/>
      <c r="U30" s="650"/>
      <c r="V30" s="652"/>
      <c r="W30" s="650"/>
      <c r="X30" s="652"/>
      <c r="Y30" s="654"/>
      <c r="Z30" s="649"/>
      <c r="AA30" s="650"/>
      <c r="AB30" s="652"/>
      <c r="AC30" s="650"/>
      <c r="AD30" s="652"/>
      <c r="AE30" s="654"/>
      <c r="AF30" s="649"/>
      <c r="AG30" s="654"/>
      <c r="AH30" s="649"/>
      <c r="AI30" s="650"/>
      <c r="AJ30" s="652"/>
      <c r="AK30" s="650"/>
      <c r="AL30" s="652"/>
      <c r="AM30" s="654"/>
      <c r="AN30" s="649"/>
      <c r="AO30" s="650"/>
      <c r="AP30" s="652"/>
      <c r="AQ30" s="650"/>
      <c r="AR30" s="652"/>
      <c r="AS30" s="654"/>
      <c r="AT30" s="649"/>
      <c r="AU30" s="650"/>
      <c r="AV30" s="652"/>
      <c r="AW30" s="650"/>
      <c r="AX30" s="652"/>
      <c r="AY30" s="654"/>
      <c r="AZ30" s="145"/>
      <c r="BA30" s="692"/>
      <c r="BB30" s="693"/>
      <c r="BC30" s="693"/>
      <c r="BD30" s="693"/>
      <c r="BE30" s="693"/>
      <c r="BF30" s="694"/>
      <c r="BG30" s="597"/>
      <c r="BH30" s="598"/>
      <c r="BI30" s="143"/>
      <c r="BJ30" s="145"/>
      <c r="BK30" s="145"/>
      <c r="BL30" s="145"/>
      <c r="BM30" s="145"/>
      <c r="BN30" s="145"/>
      <c r="BO30" s="145"/>
      <c r="BP30" s="145"/>
      <c r="BQ30" s="145"/>
      <c r="BR30" s="145"/>
      <c r="BS30" s="474" t="str">
        <f>入力!$O38</f>
        <v/>
      </c>
      <c r="BT30" s="676"/>
      <c r="BU30" s="475" t="str">
        <f>入力!$P38</f>
        <v/>
      </c>
      <c r="BV30" s="724"/>
      <c r="BW30" s="478" t="str">
        <f>入力!$Q38</f>
        <v/>
      </c>
      <c r="BX30" s="724"/>
      <c r="BY30" s="478" t="str">
        <f>入力!$R38</f>
        <v/>
      </c>
      <c r="BZ30" s="676"/>
      <c r="CA30" s="475" t="str">
        <f>入力!$S38</f>
        <v/>
      </c>
      <c r="CB30" s="724"/>
      <c r="CC30" s="478" t="str">
        <f>入力!$T38</f>
        <v/>
      </c>
      <c r="CD30" s="724"/>
      <c r="CE30" s="478" t="str">
        <f>入力!$U38</f>
        <v/>
      </c>
      <c r="CF30" s="676"/>
      <c r="CG30" s="475" t="str">
        <f>入力!$V38</f>
        <v/>
      </c>
      <c r="CH30" s="724"/>
      <c r="CI30" s="478" t="str">
        <f>入力!$W38</f>
        <v/>
      </c>
      <c r="CJ30" s="724"/>
      <c r="CK30" s="478" t="str">
        <f>入力!$X38</f>
        <v/>
      </c>
      <c r="CL30" s="676"/>
    </row>
    <row r="31" spans="2:90" ht="9" customHeight="1" x14ac:dyDescent="0.2">
      <c r="B31" s="167"/>
      <c r="C31" s="168"/>
      <c r="D31" s="628" t="s">
        <v>34</v>
      </c>
      <c r="E31" s="629"/>
      <c r="F31" s="629"/>
      <c r="G31" s="629"/>
      <c r="H31" s="629"/>
      <c r="I31" s="630"/>
      <c r="J31" s="608">
        <v>13</v>
      </c>
      <c r="K31" s="609"/>
      <c r="L31" s="634">
        <v>148</v>
      </c>
      <c r="M31" s="635"/>
      <c r="N31" s="192"/>
      <c r="O31" s="158"/>
      <c r="P31" s="193"/>
      <c r="Q31" s="194"/>
      <c r="R31" s="158"/>
      <c r="S31" s="195"/>
      <c r="T31" s="192"/>
      <c r="U31" s="158"/>
      <c r="V31" s="193"/>
      <c r="W31" s="194"/>
      <c r="X31" s="158"/>
      <c r="Y31" s="195"/>
      <c r="Z31" s="192"/>
      <c r="AA31" s="158"/>
      <c r="AB31" s="193"/>
      <c r="AC31" s="194"/>
      <c r="AD31" s="727">
        <v>157</v>
      </c>
      <c r="AE31" s="728"/>
      <c r="AF31" s="603"/>
      <c r="AG31" s="604"/>
      <c r="AH31" s="604"/>
      <c r="AI31" s="604"/>
      <c r="AJ31" s="604"/>
      <c r="AK31" s="604"/>
      <c r="AL31" s="604"/>
      <c r="AM31" s="604"/>
      <c r="AN31" s="604"/>
      <c r="AO31" s="604"/>
      <c r="AP31" s="604"/>
      <c r="AQ31" s="604"/>
      <c r="AR31" s="604"/>
      <c r="AS31" s="604"/>
      <c r="AT31" s="604"/>
      <c r="AU31" s="604"/>
      <c r="AV31" s="604"/>
      <c r="AW31" s="604"/>
      <c r="AX31" s="604"/>
      <c r="AY31" s="605"/>
      <c r="AZ31" s="145"/>
      <c r="BA31" s="692"/>
      <c r="BB31" s="693"/>
      <c r="BC31" s="693"/>
      <c r="BD31" s="693"/>
      <c r="BE31" s="693"/>
      <c r="BF31" s="694"/>
      <c r="BG31" s="599"/>
      <c r="BH31" s="600"/>
      <c r="BI31" s="143"/>
      <c r="BJ31" s="145"/>
      <c r="BK31" s="145"/>
      <c r="BL31" s="145"/>
      <c r="BM31" s="145"/>
      <c r="BN31" s="145"/>
      <c r="BO31" s="145"/>
      <c r="BP31" s="145"/>
      <c r="BQ31" s="145"/>
      <c r="BR31" s="145"/>
      <c r="BS31" s="678"/>
      <c r="BT31" s="679"/>
      <c r="BU31" s="677"/>
      <c r="BV31" s="725"/>
      <c r="BW31" s="723"/>
      <c r="BX31" s="725"/>
      <c r="BY31" s="723"/>
      <c r="BZ31" s="679"/>
      <c r="CA31" s="677"/>
      <c r="CB31" s="725"/>
      <c r="CC31" s="723"/>
      <c r="CD31" s="725"/>
      <c r="CE31" s="723"/>
      <c r="CF31" s="679"/>
      <c r="CG31" s="677"/>
      <c r="CH31" s="725"/>
      <c r="CI31" s="723"/>
      <c r="CJ31" s="725"/>
      <c r="CK31" s="723"/>
      <c r="CL31" s="679"/>
    </row>
    <row r="32" spans="2:90" ht="9" customHeight="1" x14ac:dyDescent="0.2">
      <c r="B32" s="167"/>
      <c r="C32" s="168"/>
      <c r="D32" s="631"/>
      <c r="E32" s="632"/>
      <c r="F32" s="632"/>
      <c r="G32" s="632"/>
      <c r="H32" s="632"/>
      <c r="I32" s="633"/>
      <c r="J32" s="608"/>
      <c r="K32" s="609"/>
      <c r="L32" s="298" t="str">
        <f>入力!$O30</f>
        <v/>
      </c>
      <c r="M32" s="653"/>
      <c r="N32" s="298" t="str">
        <f>入力!$P30</f>
        <v/>
      </c>
      <c r="O32" s="647"/>
      <c r="P32" s="291" t="str">
        <f>入力!$Q30</f>
        <v/>
      </c>
      <c r="Q32" s="647"/>
      <c r="R32" s="291" t="str">
        <f>入力!$R30</f>
        <v/>
      </c>
      <c r="S32" s="653"/>
      <c r="T32" s="298" t="str">
        <f>入力!$S30</f>
        <v/>
      </c>
      <c r="U32" s="647"/>
      <c r="V32" s="291" t="str">
        <f>入力!$T30</f>
        <v/>
      </c>
      <c r="W32" s="647"/>
      <c r="X32" s="291" t="str">
        <f>入力!$U30</f>
        <v/>
      </c>
      <c r="Y32" s="653"/>
      <c r="Z32" s="298" t="str">
        <f>入力!$V30</f>
        <v/>
      </c>
      <c r="AA32" s="647"/>
      <c r="AB32" s="291" t="str">
        <f>入力!$W30</f>
        <v/>
      </c>
      <c r="AC32" s="647"/>
      <c r="AD32" s="291" t="str">
        <f>入力!$X30</f>
        <v/>
      </c>
      <c r="AE32" s="653"/>
      <c r="AF32" s="603"/>
      <c r="AG32" s="604"/>
      <c r="AH32" s="604"/>
      <c r="AI32" s="604"/>
      <c r="AJ32" s="604"/>
      <c r="AK32" s="604"/>
      <c r="AL32" s="604"/>
      <c r="AM32" s="604"/>
      <c r="AN32" s="604"/>
      <c r="AO32" s="604"/>
      <c r="AP32" s="604"/>
      <c r="AQ32" s="604"/>
      <c r="AR32" s="604"/>
      <c r="AS32" s="604"/>
      <c r="AT32" s="604"/>
      <c r="AU32" s="604"/>
      <c r="AV32" s="604"/>
      <c r="AW32" s="604"/>
      <c r="AX32" s="604"/>
      <c r="AY32" s="605"/>
      <c r="AZ32" s="145"/>
      <c r="BA32" s="692" t="s">
        <v>72</v>
      </c>
      <c r="BB32" s="693"/>
      <c r="BC32" s="693"/>
      <c r="BD32" s="693"/>
      <c r="BE32" s="693"/>
      <c r="BF32" s="694"/>
      <c r="BG32" s="595">
        <v>3</v>
      </c>
      <c r="BH32" s="596"/>
      <c r="BI32" s="146">
        <v>80</v>
      </c>
      <c r="BJ32" s="196"/>
      <c r="BK32" s="196"/>
      <c r="BL32" s="142"/>
      <c r="BM32" s="142"/>
      <c r="BN32" s="142"/>
      <c r="BO32" s="142"/>
      <c r="BP32" s="142"/>
      <c r="BQ32" s="142"/>
      <c r="BR32" s="142"/>
      <c r="BS32" s="142"/>
      <c r="BT32" s="141"/>
      <c r="BU32" s="140"/>
      <c r="BV32" s="142"/>
      <c r="BW32" s="190"/>
      <c r="BX32" s="191"/>
      <c r="BY32" s="142"/>
      <c r="BZ32" s="141"/>
      <c r="CA32" s="140"/>
      <c r="CB32" s="142"/>
      <c r="CC32" s="190"/>
      <c r="CD32" s="191"/>
      <c r="CE32" s="142"/>
      <c r="CF32" s="141"/>
      <c r="CG32" s="140"/>
      <c r="CH32" s="142"/>
      <c r="CI32" s="190"/>
      <c r="CJ32" s="191"/>
      <c r="CK32" s="142"/>
      <c r="CL32" s="147">
        <v>89</v>
      </c>
    </row>
    <row r="33" spans="2:90" ht="9" customHeight="1" x14ac:dyDescent="0.2">
      <c r="B33" s="167"/>
      <c r="C33" s="168"/>
      <c r="D33" s="631"/>
      <c r="E33" s="632"/>
      <c r="F33" s="632"/>
      <c r="G33" s="632"/>
      <c r="H33" s="632"/>
      <c r="I33" s="633"/>
      <c r="J33" s="608"/>
      <c r="K33" s="609"/>
      <c r="L33" s="648"/>
      <c r="M33" s="653"/>
      <c r="N33" s="648"/>
      <c r="O33" s="647"/>
      <c r="P33" s="651"/>
      <c r="Q33" s="647"/>
      <c r="R33" s="651"/>
      <c r="S33" s="653"/>
      <c r="T33" s="648"/>
      <c r="U33" s="647"/>
      <c r="V33" s="651"/>
      <c r="W33" s="647"/>
      <c r="X33" s="651"/>
      <c r="Y33" s="653"/>
      <c r="Z33" s="648"/>
      <c r="AA33" s="647"/>
      <c r="AB33" s="651"/>
      <c r="AC33" s="647"/>
      <c r="AD33" s="651"/>
      <c r="AE33" s="653"/>
      <c r="AF33" s="603"/>
      <c r="AG33" s="604"/>
      <c r="AH33" s="604"/>
      <c r="AI33" s="604"/>
      <c r="AJ33" s="604"/>
      <c r="AK33" s="604"/>
      <c r="AL33" s="604"/>
      <c r="AM33" s="604"/>
      <c r="AN33" s="604"/>
      <c r="AO33" s="604"/>
      <c r="AP33" s="604"/>
      <c r="AQ33" s="604"/>
      <c r="AR33" s="604"/>
      <c r="AS33" s="604"/>
      <c r="AT33" s="604"/>
      <c r="AU33" s="604"/>
      <c r="AV33" s="604"/>
      <c r="AW33" s="604"/>
      <c r="AX33" s="604"/>
      <c r="AY33" s="605"/>
      <c r="AZ33" s="145"/>
      <c r="BA33" s="692"/>
      <c r="BB33" s="693"/>
      <c r="BC33" s="693"/>
      <c r="BD33" s="693"/>
      <c r="BE33" s="693"/>
      <c r="BF33" s="694"/>
      <c r="BG33" s="597"/>
      <c r="BH33" s="598"/>
      <c r="BI33" s="143"/>
      <c r="BJ33" s="145"/>
      <c r="BK33" s="145"/>
      <c r="BL33" s="145"/>
      <c r="BM33" s="145"/>
      <c r="BN33" s="145"/>
      <c r="BO33" s="145"/>
      <c r="BP33" s="145"/>
      <c r="BQ33" s="145"/>
      <c r="BR33" s="145"/>
      <c r="BS33" s="474" t="str">
        <f>入力!$O39</f>
        <v/>
      </c>
      <c r="BT33" s="676"/>
      <c r="BU33" s="475" t="str">
        <f>入力!$P39</f>
        <v/>
      </c>
      <c r="BV33" s="724"/>
      <c r="BW33" s="478" t="str">
        <f>入力!$Q39</f>
        <v/>
      </c>
      <c r="BX33" s="724"/>
      <c r="BY33" s="478" t="str">
        <f>入力!$R39</f>
        <v/>
      </c>
      <c r="BZ33" s="676"/>
      <c r="CA33" s="475" t="str">
        <f>入力!$S39</f>
        <v/>
      </c>
      <c r="CB33" s="724"/>
      <c r="CC33" s="478" t="str">
        <f>入力!$T39</f>
        <v/>
      </c>
      <c r="CD33" s="724"/>
      <c r="CE33" s="478" t="str">
        <f>入力!$U39</f>
        <v/>
      </c>
      <c r="CF33" s="676"/>
      <c r="CG33" s="475" t="str">
        <f>入力!$V39</f>
        <v/>
      </c>
      <c r="CH33" s="724"/>
      <c r="CI33" s="478" t="str">
        <f>入力!$W39</f>
        <v/>
      </c>
      <c r="CJ33" s="724"/>
      <c r="CK33" s="478" t="str">
        <f>入力!$X39</f>
        <v/>
      </c>
      <c r="CL33" s="676"/>
    </row>
    <row r="34" spans="2:90" ht="9" customHeight="1" thickBot="1" x14ac:dyDescent="0.25">
      <c r="B34" s="197"/>
      <c r="C34" s="198"/>
      <c r="D34" s="631"/>
      <c r="E34" s="632"/>
      <c r="F34" s="632"/>
      <c r="G34" s="632"/>
      <c r="H34" s="632"/>
      <c r="I34" s="633"/>
      <c r="J34" s="608"/>
      <c r="K34" s="609"/>
      <c r="L34" s="649"/>
      <c r="M34" s="654"/>
      <c r="N34" s="649"/>
      <c r="O34" s="650"/>
      <c r="P34" s="652"/>
      <c r="Q34" s="650"/>
      <c r="R34" s="652"/>
      <c r="S34" s="654"/>
      <c r="T34" s="649"/>
      <c r="U34" s="650"/>
      <c r="V34" s="652"/>
      <c r="W34" s="650"/>
      <c r="X34" s="652"/>
      <c r="Y34" s="654"/>
      <c r="Z34" s="649"/>
      <c r="AA34" s="650"/>
      <c r="AB34" s="652"/>
      <c r="AC34" s="650"/>
      <c r="AD34" s="652"/>
      <c r="AE34" s="654"/>
      <c r="AF34" s="603"/>
      <c r="AG34" s="604"/>
      <c r="AH34" s="604"/>
      <c r="AI34" s="604"/>
      <c r="AJ34" s="604"/>
      <c r="AK34" s="604"/>
      <c r="AL34" s="604"/>
      <c r="AM34" s="604"/>
      <c r="AN34" s="604"/>
      <c r="AO34" s="604"/>
      <c r="AP34" s="604"/>
      <c r="AQ34" s="604"/>
      <c r="AR34" s="604"/>
      <c r="AS34" s="604"/>
      <c r="AT34" s="604"/>
      <c r="AU34" s="604"/>
      <c r="AV34" s="604"/>
      <c r="AW34" s="604"/>
      <c r="AX34" s="604"/>
      <c r="AY34" s="605"/>
      <c r="AZ34" s="145"/>
      <c r="BA34" s="557"/>
      <c r="BB34" s="558"/>
      <c r="BC34" s="558"/>
      <c r="BD34" s="558"/>
      <c r="BE34" s="558"/>
      <c r="BF34" s="695"/>
      <c r="BG34" s="597"/>
      <c r="BH34" s="598"/>
      <c r="BI34" s="143"/>
      <c r="BJ34" s="145"/>
      <c r="BK34" s="145"/>
      <c r="BL34" s="145"/>
      <c r="BM34" s="145"/>
      <c r="BN34" s="145"/>
      <c r="BO34" s="145"/>
      <c r="BP34" s="145"/>
      <c r="BQ34" s="145"/>
      <c r="BR34" s="145"/>
      <c r="BS34" s="678"/>
      <c r="BT34" s="679"/>
      <c r="BU34" s="677"/>
      <c r="BV34" s="725"/>
      <c r="BW34" s="723"/>
      <c r="BX34" s="725"/>
      <c r="BY34" s="723"/>
      <c r="BZ34" s="679"/>
      <c r="CA34" s="677"/>
      <c r="CB34" s="725"/>
      <c r="CC34" s="723"/>
      <c r="CD34" s="725"/>
      <c r="CE34" s="723"/>
      <c r="CF34" s="679"/>
      <c r="CG34" s="677"/>
      <c r="CH34" s="725"/>
      <c r="CI34" s="723"/>
      <c r="CJ34" s="725"/>
      <c r="CK34" s="723"/>
      <c r="CL34" s="679"/>
    </row>
    <row r="35" spans="2:90" ht="9" customHeight="1" x14ac:dyDescent="0.2">
      <c r="B35" s="614" t="s">
        <v>31</v>
      </c>
      <c r="C35" s="615"/>
      <c r="D35" s="615"/>
      <c r="E35" s="615"/>
      <c r="F35" s="615"/>
      <c r="G35" s="615"/>
      <c r="H35" s="615"/>
      <c r="I35" s="616"/>
      <c r="J35" s="606">
        <v>14</v>
      </c>
      <c r="K35" s="607"/>
      <c r="L35" s="612">
        <v>158</v>
      </c>
      <c r="M35" s="613"/>
      <c r="N35" s="199"/>
      <c r="O35" s="200"/>
      <c r="P35" s="201"/>
      <c r="Q35" s="202"/>
      <c r="R35" s="200"/>
      <c r="S35" s="203"/>
      <c r="T35" s="199"/>
      <c r="U35" s="200"/>
      <c r="V35" s="201"/>
      <c r="W35" s="202"/>
      <c r="X35" s="200"/>
      <c r="Y35" s="203"/>
      <c r="Z35" s="199"/>
      <c r="AA35" s="200"/>
      <c r="AB35" s="201"/>
      <c r="AC35" s="202"/>
      <c r="AD35" s="636">
        <v>167</v>
      </c>
      <c r="AE35" s="637"/>
      <c r="AF35" s="612">
        <v>168</v>
      </c>
      <c r="AG35" s="613"/>
      <c r="AH35" s="199"/>
      <c r="AI35" s="200"/>
      <c r="AJ35" s="201"/>
      <c r="AK35" s="202"/>
      <c r="AL35" s="200"/>
      <c r="AM35" s="203"/>
      <c r="AN35" s="199"/>
      <c r="AO35" s="200"/>
      <c r="AP35" s="201"/>
      <c r="AQ35" s="202"/>
      <c r="AR35" s="200"/>
      <c r="AS35" s="203"/>
      <c r="AT35" s="199"/>
      <c r="AU35" s="200"/>
      <c r="AV35" s="201"/>
      <c r="AW35" s="202"/>
      <c r="AX35" s="636">
        <v>177</v>
      </c>
      <c r="AY35" s="726"/>
      <c r="AZ35" s="145"/>
      <c r="BA35" s="696" t="s">
        <v>65</v>
      </c>
      <c r="BB35" s="697"/>
      <c r="BC35" s="697"/>
      <c r="BD35" s="697"/>
      <c r="BE35" s="697"/>
      <c r="BF35" s="698"/>
      <c r="BG35" s="739">
        <v>4</v>
      </c>
      <c r="BH35" s="740"/>
      <c r="BI35" s="204">
        <v>90</v>
      </c>
      <c r="BJ35" s="205"/>
      <c r="BK35" s="205"/>
      <c r="BL35" s="205"/>
      <c r="BM35" s="205"/>
      <c r="BN35" s="205"/>
      <c r="BO35" s="205"/>
      <c r="BP35" s="205"/>
      <c r="BQ35" s="205"/>
      <c r="BR35" s="205"/>
      <c r="BS35" s="205"/>
      <c r="BT35" s="206"/>
      <c r="BU35" s="207"/>
      <c r="BV35" s="205"/>
      <c r="BW35" s="208"/>
      <c r="BX35" s="209"/>
      <c r="BY35" s="205"/>
      <c r="BZ35" s="206"/>
      <c r="CA35" s="207"/>
      <c r="CB35" s="205"/>
      <c r="CC35" s="208"/>
      <c r="CD35" s="209"/>
      <c r="CE35" s="205"/>
      <c r="CF35" s="206"/>
      <c r="CG35" s="207"/>
      <c r="CH35" s="205"/>
      <c r="CI35" s="208"/>
      <c r="CJ35" s="209"/>
      <c r="CK35" s="205"/>
      <c r="CL35" s="210">
        <v>99</v>
      </c>
    </row>
    <row r="36" spans="2:90" ht="9" customHeight="1" x14ac:dyDescent="0.2">
      <c r="B36" s="617"/>
      <c r="C36" s="618"/>
      <c r="D36" s="618"/>
      <c r="E36" s="618"/>
      <c r="F36" s="618"/>
      <c r="G36" s="618"/>
      <c r="H36" s="618"/>
      <c r="I36" s="619"/>
      <c r="J36" s="608"/>
      <c r="K36" s="609"/>
      <c r="L36" s="298" t="str">
        <f>入力!$O31</f>
        <v/>
      </c>
      <c r="M36" s="653"/>
      <c r="N36" s="298" t="str">
        <f>入力!$P31</f>
        <v/>
      </c>
      <c r="O36" s="647"/>
      <c r="P36" s="291" t="str">
        <f>入力!$Q31</f>
        <v/>
      </c>
      <c r="Q36" s="647"/>
      <c r="R36" s="291" t="str">
        <f>入力!$R31</f>
        <v/>
      </c>
      <c r="S36" s="653"/>
      <c r="T36" s="298" t="str">
        <f>入力!$S31</f>
        <v/>
      </c>
      <c r="U36" s="647"/>
      <c r="V36" s="291" t="str">
        <f>入力!$T31</f>
        <v/>
      </c>
      <c r="W36" s="647"/>
      <c r="X36" s="291" t="str">
        <f>入力!$U31</f>
        <v/>
      </c>
      <c r="Y36" s="653"/>
      <c r="Z36" s="298" t="str">
        <f>入力!$V31</f>
        <v/>
      </c>
      <c r="AA36" s="647"/>
      <c r="AB36" s="291" t="str">
        <f>入力!$W31</f>
        <v/>
      </c>
      <c r="AC36" s="647"/>
      <c r="AD36" s="291" t="str">
        <f>入力!$X31</f>
        <v/>
      </c>
      <c r="AE36" s="653"/>
      <c r="AF36" s="298" t="str">
        <f>入力!$O35</f>
        <v/>
      </c>
      <c r="AG36" s="653"/>
      <c r="AH36" s="298" t="str">
        <f>入力!$P35</f>
        <v/>
      </c>
      <c r="AI36" s="647"/>
      <c r="AJ36" s="291" t="str">
        <f>入力!$Q35</f>
        <v/>
      </c>
      <c r="AK36" s="647"/>
      <c r="AL36" s="291" t="str">
        <f>入力!$R35</f>
        <v/>
      </c>
      <c r="AM36" s="653"/>
      <c r="AN36" s="298" t="str">
        <f>入力!$S35</f>
        <v/>
      </c>
      <c r="AO36" s="647"/>
      <c r="AP36" s="291" t="str">
        <f>入力!$T35</f>
        <v/>
      </c>
      <c r="AQ36" s="647"/>
      <c r="AR36" s="291" t="str">
        <f>入力!$U35</f>
        <v/>
      </c>
      <c r="AS36" s="653"/>
      <c r="AT36" s="298" t="str">
        <f>入力!$V35</f>
        <v/>
      </c>
      <c r="AU36" s="647"/>
      <c r="AV36" s="291" t="str">
        <f>入力!$W35</f>
        <v/>
      </c>
      <c r="AW36" s="647"/>
      <c r="AX36" s="291" t="str">
        <f>入力!$X35</f>
        <v/>
      </c>
      <c r="AY36" s="653"/>
      <c r="AZ36" s="145"/>
      <c r="BA36" s="699"/>
      <c r="BB36" s="693"/>
      <c r="BC36" s="693"/>
      <c r="BD36" s="693"/>
      <c r="BE36" s="693"/>
      <c r="BF36" s="694"/>
      <c r="BG36" s="597"/>
      <c r="BH36" s="598"/>
      <c r="BI36" s="145"/>
      <c r="BJ36" s="145"/>
      <c r="BK36" s="145"/>
      <c r="BL36" s="145"/>
      <c r="BM36" s="145"/>
      <c r="BN36" s="145"/>
      <c r="BO36" s="145"/>
      <c r="BP36" s="145"/>
      <c r="BQ36" s="145"/>
      <c r="BR36" s="145"/>
      <c r="BS36" s="546" t="str">
        <f>入力!$O40</f>
        <v/>
      </c>
      <c r="BT36" s="788"/>
      <c r="BU36" s="358" t="str">
        <f>入力!$P40</f>
        <v/>
      </c>
      <c r="BV36" s="784"/>
      <c r="BW36" s="535" t="str">
        <f>入力!$Q40</f>
        <v/>
      </c>
      <c r="BX36" s="784"/>
      <c r="BY36" s="535" t="str">
        <f>入力!$R40</f>
        <v/>
      </c>
      <c r="BZ36" s="788"/>
      <c r="CA36" s="358" t="str">
        <f>入力!$S40</f>
        <v/>
      </c>
      <c r="CB36" s="784"/>
      <c r="CC36" s="535" t="str">
        <f>入力!$T40</f>
        <v/>
      </c>
      <c r="CD36" s="784"/>
      <c r="CE36" s="535" t="str">
        <f>入力!$U40</f>
        <v/>
      </c>
      <c r="CF36" s="788"/>
      <c r="CG36" s="358" t="str">
        <f>入力!$V40</f>
        <v/>
      </c>
      <c r="CH36" s="784"/>
      <c r="CI36" s="535" t="str">
        <f>入力!$W40</f>
        <v/>
      </c>
      <c r="CJ36" s="784"/>
      <c r="CK36" s="535" t="str">
        <f>入力!$X40</f>
        <v/>
      </c>
      <c r="CL36" s="792"/>
    </row>
    <row r="37" spans="2:90" ht="9" customHeight="1" x14ac:dyDescent="0.2">
      <c r="B37" s="617"/>
      <c r="C37" s="618"/>
      <c r="D37" s="618"/>
      <c r="E37" s="618"/>
      <c r="F37" s="618"/>
      <c r="G37" s="618"/>
      <c r="H37" s="618"/>
      <c r="I37" s="619"/>
      <c r="J37" s="608"/>
      <c r="K37" s="609"/>
      <c r="L37" s="648"/>
      <c r="M37" s="653"/>
      <c r="N37" s="648"/>
      <c r="O37" s="647"/>
      <c r="P37" s="651"/>
      <c r="Q37" s="647"/>
      <c r="R37" s="651"/>
      <c r="S37" s="653"/>
      <c r="T37" s="648"/>
      <c r="U37" s="647"/>
      <c r="V37" s="651"/>
      <c r="W37" s="647"/>
      <c r="X37" s="651"/>
      <c r="Y37" s="653"/>
      <c r="Z37" s="648"/>
      <c r="AA37" s="647"/>
      <c r="AB37" s="651"/>
      <c r="AC37" s="647"/>
      <c r="AD37" s="651"/>
      <c r="AE37" s="653"/>
      <c r="AF37" s="648"/>
      <c r="AG37" s="653"/>
      <c r="AH37" s="648"/>
      <c r="AI37" s="647"/>
      <c r="AJ37" s="651"/>
      <c r="AK37" s="647"/>
      <c r="AL37" s="651"/>
      <c r="AM37" s="653"/>
      <c r="AN37" s="648"/>
      <c r="AO37" s="647"/>
      <c r="AP37" s="651"/>
      <c r="AQ37" s="647"/>
      <c r="AR37" s="651"/>
      <c r="AS37" s="653"/>
      <c r="AT37" s="648"/>
      <c r="AU37" s="647"/>
      <c r="AV37" s="651"/>
      <c r="AW37" s="647"/>
      <c r="AX37" s="651"/>
      <c r="AY37" s="653"/>
      <c r="AZ37" s="145"/>
      <c r="BA37" s="699"/>
      <c r="BB37" s="693"/>
      <c r="BC37" s="693"/>
      <c r="BD37" s="693"/>
      <c r="BE37" s="693"/>
      <c r="BF37" s="694"/>
      <c r="BG37" s="597"/>
      <c r="BH37" s="598"/>
      <c r="BI37" s="145"/>
      <c r="BJ37" s="145"/>
      <c r="BK37" s="145"/>
      <c r="BL37" s="145"/>
      <c r="BM37" s="145"/>
      <c r="BN37" s="145"/>
      <c r="BO37" s="145"/>
      <c r="BP37" s="145"/>
      <c r="BQ37" s="145"/>
      <c r="BR37" s="145"/>
      <c r="BS37" s="775"/>
      <c r="BT37" s="788"/>
      <c r="BU37" s="790"/>
      <c r="BV37" s="784"/>
      <c r="BW37" s="785"/>
      <c r="BX37" s="784"/>
      <c r="BY37" s="785"/>
      <c r="BZ37" s="788"/>
      <c r="CA37" s="790"/>
      <c r="CB37" s="784"/>
      <c r="CC37" s="785"/>
      <c r="CD37" s="784"/>
      <c r="CE37" s="785"/>
      <c r="CF37" s="788"/>
      <c r="CG37" s="790"/>
      <c r="CH37" s="784"/>
      <c r="CI37" s="785"/>
      <c r="CJ37" s="784"/>
      <c r="CK37" s="785"/>
      <c r="CL37" s="792"/>
    </row>
    <row r="38" spans="2:90" ht="9" customHeight="1" thickBot="1" x14ac:dyDescent="0.25">
      <c r="B38" s="620"/>
      <c r="C38" s="621"/>
      <c r="D38" s="621"/>
      <c r="E38" s="621"/>
      <c r="F38" s="621"/>
      <c r="G38" s="621"/>
      <c r="H38" s="621"/>
      <c r="I38" s="622"/>
      <c r="J38" s="610"/>
      <c r="K38" s="611"/>
      <c r="L38" s="731"/>
      <c r="M38" s="730"/>
      <c r="N38" s="731"/>
      <c r="O38" s="732"/>
      <c r="P38" s="729"/>
      <c r="Q38" s="732"/>
      <c r="R38" s="729"/>
      <c r="S38" s="730"/>
      <c r="T38" s="731"/>
      <c r="U38" s="732"/>
      <c r="V38" s="729"/>
      <c r="W38" s="732"/>
      <c r="X38" s="729"/>
      <c r="Y38" s="730"/>
      <c r="Z38" s="731"/>
      <c r="AA38" s="732"/>
      <c r="AB38" s="729"/>
      <c r="AC38" s="732"/>
      <c r="AD38" s="729"/>
      <c r="AE38" s="730"/>
      <c r="AF38" s="731"/>
      <c r="AG38" s="730"/>
      <c r="AH38" s="731"/>
      <c r="AI38" s="732"/>
      <c r="AJ38" s="729"/>
      <c r="AK38" s="732"/>
      <c r="AL38" s="729"/>
      <c r="AM38" s="730"/>
      <c r="AN38" s="731"/>
      <c r="AO38" s="732"/>
      <c r="AP38" s="729"/>
      <c r="AQ38" s="732"/>
      <c r="AR38" s="729"/>
      <c r="AS38" s="730"/>
      <c r="AT38" s="731"/>
      <c r="AU38" s="732"/>
      <c r="AV38" s="729"/>
      <c r="AW38" s="732"/>
      <c r="AX38" s="729"/>
      <c r="AY38" s="730"/>
      <c r="AZ38" s="145"/>
      <c r="BA38" s="700"/>
      <c r="BB38" s="701"/>
      <c r="BC38" s="701"/>
      <c r="BD38" s="701"/>
      <c r="BE38" s="701"/>
      <c r="BF38" s="702"/>
      <c r="BG38" s="741"/>
      <c r="BH38" s="742"/>
      <c r="BI38" s="211"/>
      <c r="BJ38" s="211"/>
      <c r="BK38" s="211"/>
      <c r="BL38" s="211"/>
      <c r="BM38" s="211"/>
      <c r="BN38" s="211"/>
      <c r="BO38" s="211"/>
      <c r="BP38" s="211"/>
      <c r="BQ38" s="211"/>
      <c r="BR38" s="211"/>
      <c r="BS38" s="794"/>
      <c r="BT38" s="789"/>
      <c r="BU38" s="791"/>
      <c r="BV38" s="787"/>
      <c r="BW38" s="786"/>
      <c r="BX38" s="787"/>
      <c r="BY38" s="786"/>
      <c r="BZ38" s="789"/>
      <c r="CA38" s="791"/>
      <c r="CB38" s="787"/>
      <c r="CC38" s="786"/>
      <c r="CD38" s="787"/>
      <c r="CE38" s="786"/>
      <c r="CF38" s="789"/>
      <c r="CG38" s="791"/>
      <c r="CH38" s="787"/>
      <c r="CI38" s="786"/>
      <c r="CJ38" s="787"/>
      <c r="CK38" s="786"/>
      <c r="CL38" s="793"/>
    </row>
    <row r="39" spans="2:90" ht="9" customHeight="1" x14ac:dyDescent="0.2">
      <c r="B39" s="581" t="s">
        <v>35</v>
      </c>
      <c r="C39" s="582"/>
      <c r="D39" s="763">
        <f>入力!C42</f>
        <v>0</v>
      </c>
      <c r="E39" s="764"/>
      <c r="F39" s="764"/>
      <c r="G39" s="764"/>
      <c r="H39" s="764"/>
      <c r="I39" s="764"/>
      <c r="J39" s="764"/>
      <c r="K39" s="764"/>
      <c r="L39" s="764"/>
      <c r="M39" s="764"/>
      <c r="N39" s="764"/>
      <c r="O39" s="764"/>
      <c r="P39" s="764"/>
      <c r="Q39" s="764"/>
      <c r="R39" s="764"/>
      <c r="S39" s="764"/>
      <c r="T39" s="764"/>
      <c r="U39" s="764"/>
      <c r="V39" s="764"/>
      <c r="W39" s="764"/>
      <c r="X39" s="764"/>
      <c r="Y39" s="764"/>
      <c r="Z39" s="764"/>
      <c r="AA39" s="764"/>
      <c r="AB39" s="764"/>
      <c r="AC39" s="764"/>
      <c r="AD39" s="764"/>
      <c r="AE39" s="764"/>
      <c r="AF39" s="764"/>
      <c r="AG39" s="764"/>
      <c r="AH39" s="764"/>
      <c r="AI39" s="764"/>
      <c r="AJ39" s="764"/>
      <c r="AK39" s="764"/>
      <c r="AL39" s="764"/>
      <c r="AM39" s="764"/>
      <c r="AN39" s="764"/>
      <c r="AO39" s="764"/>
      <c r="AP39" s="764"/>
      <c r="AQ39" s="764"/>
      <c r="AR39" s="764"/>
      <c r="AS39" s="764"/>
      <c r="AT39" s="764"/>
      <c r="AU39" s="764"/>
      <c r="AV39" s="764"/>
      <c r="AW39" s="764"/>
      <c r="AX39" s="764"/>
      <c r="AY39" s="765"/>
      <c r="AZ39" s="145"/>
      <c r="BA39" s="587" t="s">
        <v>13</v>
      </c>
      <c r="BB39" s="588"/>
      <c r="BC39" s="588"/>
      <c r="BD39" s="588"/>
      <c r="BE39" s="588"/>
      <c r="BF39" s="588"/>
      <c r="BG39" s="588"/>
      <c r="BH39" s="589"/>
      <c r="BI39" s="749" t="s">
        <v>132</v>
      </c>
      <c r="BJ39" s="750"/>
      <c r="BK39" s="750"/>
      <c r="BL39" s="750"/>
      <c r="BM39" s="750"/>
      <c r="BN39" s="750"/>
      <c r="BO39" s="750"/>
      <c r="BP39" s="750"/>
      <c r="BQ39" s="750"/>
      <c r="BR39" s="750"/>
      <c r="BS39" s="750"/>
      <c r="BT39" s="750"/>
      <c r="BU39" s="750"/>
      <c r="BV39" s="750"/>
      <c r="BW39" s="751"/>
      <c r="BX39" s="143"/>
      <c r="BY39" s="144"/>
      <c r="BZ39" s="143"/>
      <c r="CA39" s="145"/>
      <c r="CB39" s="145"/>
      <c r="CC39" s="145"/>
      <c r="CD39" s="145"/>
      <c r="CE39" s="145"/>
      <c r="CF39" s="145"/>
      <c r="CG39" s="145"/>
      <c r="CH39" s="145"/>
      <c r="CI39" s="145"/>
      <c r="CJ39" s="145"/>
      <c r="CK39" s="145"/>
      <c r="CL39" s="144"/>
    </row>
    <row r="40" spans="2:90" ht="9" customHeight="1" x14ac:dyDescent="0.2">
      <c r="B40" s="583"/>
      <c r="C40" s="584"/>
      <c r="D40" s="766"/>
      <c r="E40" s="767"/>
      <c r="F40" s="767"/>
      <c r="G40" s="767"/>
      <c r="H40" s="767"/>
      <c r="I40" s="767"/>
      <c r="J40" s="767"/>
      <c r="K40" s="767"/>
      <c r="L40" s="767"/>
      <c r="M40" s="767"/>
      <c r="N40" s="767"/>
      <c r="O40" s="767"/>
      <c r="P40" s="767"/>
      <c r="Q40" s="767"/>
      <c r="R40" s="767"/>
      <c r="S40" s="767"/>
      <c r="T40" s="767"/>
      <c r="U40" s="767"/>
      <c r="V40" s="767"/>
      <c r="W40" s="767"/>
      <c r="X40" s="767"/>
      <c r="Y40" s="767"/>
      <c r="Z40" s="767"/>
      <c r="AA40" s="767"/>
      <c r="AB40" s="767"/>
      <c r="AC40" s="767"/>
      <c r="AD40" s="767"/>
      <c r="AE40" s="767"/>
      <c r="AF40" s="767"/>
      <c r="AG40" s="767"/>
      <c r="AH40" s="767"/>
      <c r="AI40" s="767"/>
      <c r="AJ40" s="767"/>
      <c r="AK40" s="767"/>
      <c r="AL40" s="767"/>
      <c r="AM40" s="767"/>
      <c r="AN40" s="767"/>
      <c r="AO40" s="767"/>
      <c r="AP40" s="767"/>
      <c r="AQ40" s="767"/>
      <c r="AR40" s="767"/>
      <c r="AS40" s="767"/>
      <c r="AT40" s="767"/>
      <c r="AU40" s="767"/>
      <c r="AV40" s="767"/>
      <c r="AW40" s="767"/>
      <c r="AX40" s="767"/>
      <c r="AY40" s="768"/>
      <c r="AZ40" s="145"/>
      <c r="BA40" s="587"/>
      <c r="BB40" s="588"/>
      <c r="BC40" s="588"/>
      <c r="BD40" s="588"/>
      <c r="BE40" s="588"/>
      <c r="BF40" s="588"/>
      <c r="BG40" s="588"/>
      <c r="BH40" s="589"/>
      <c r="BI40" s="752"/>
      <c r="BJ40" s="753"/>
      <c r="BK40" s="753"/>
      <c r="BL40" s="753"/>
      <c r="BM40" s="753"/>
      <c r="BN40" s="753"/>
      <c r="BO40" s="753"/>
      <c r="BP40" s="753"/>
      <c r="BQ40" s="753"/>
      <c r="BR40" s="753"/>
      <c r="BS40" s="753"/>
      <c r="BT40" s="753"/>
      <c r="BU40" s="753"/>
      <c r="BV40" s="753"/>
      <c r="BW40" s="754"/>
      <c r="BX40" s="143"/>
      <c r="BY40" s="144"/>
      <c r="CA40" s="690">
        <v>100</v>
      </c>
      <c r="CB40" s="691"/>
      <c r="CC40" s="142"/>
      <c r="CD40" s="142"/>
      <c r="CE40" s="142"/>
      <c r="CF40" s="142"/>
      <c r="CG40" s="142"/>
      <c r="CH40" s="142"/>
      <c r="CI40" s="142"/>
      <c r="CJ40" s="689">
        <v>105</v>
      </c>
      <c r="CK40" s="594"/>
      <c r="CL40" s="212"/>
    </row>
    <row r="41" spans="2:90" ht="9" customHeight="1" x14ac:dyDescent="0.2">
      <c r="B41" s="583"/>
      <c r="C41" s="584"/>
      <c r="D41" s="766"/>
      <c r="E41" s="767"/>
      <c r="F41" s="767"/>
      <c r="G41" s="767"/>
      <c r="H41" s="767"/>
      <c r="I41" s="767"/>
      <c r="J41" s="767"/>
      <c r="K41" s="767"/>
      <c r="L41" s="767"/>
      <c r="M41" s="767"/>
      <c r="N41" s="767"/>
      <c r="O41" s="767"/>
      <c r="P41" s="767"/>
      <c r="Q41" s="767"/>
      <c r="R41" s="767"/>
      <c r="S41" s="767"/>
      <c r="T41" s="767"/>
      <c r="U41" s="767"/>
      <c r="V41" s="767"/>
      <c r="W41" s="767"/>
      <c r="X41" s="767"/>
      <c r="Y41" s="767"/>
      <c r="Z41" s="767"/>
      <c r="AA41" s="767"/>
      <c r="AB41" s="767"/>
      <c r="AC41" s="767"/>
      <c r="AD41" s="767"/>
      <c r="AE41" s="767"/>
      <c r="AF41" s="767"/>
      <c r="AG41" s="767"/>
      <c r="AH41" s="767"/>
      <c r="AI41" s="767"/>
      <c r="AJ41" s="767"/>
      <c r="AK41" s="767"/>
      <c r="AL41" s="767"/>
      <c r="AM41" s="767"/>
      <c r="AN41" s="767"/>
      <c r="AO41" s="767"/>
      <c r="AP41" s="767"/>
      <c r="AQ41" s="767"/>
      <c r="AR41" s="767"/>
      <c r="AS41" s="767"/>
      <c r="AT41" s="767"/>
      <c r="AU41" s="767"/>
      <c r="AV41" s="767"/>
      <c r="AW41" s="767"/>
      <c r="AX41" s="767"/>
      <c r="AY41" s="768"/>
      <c r="AZ41" s="145"/>
      <c r="BA41" s="587"/>
      <c r="BB41" s="588"/>
      <c r="BC41" s="588"/>
      <c r="BD41" s="588"/>
      <c r="BE41" s="588"/>
      <c r="BF41" s="588"/>
      <c r="BG41" s="588"/>
      <c r="BH41" s="589"/>
      <c r="BI41" s="752"/>
      <c r="BJ41" s="753"/>
      <c r="BK41" s="753"/>
      <c r="BL41" s="753"/>
      <c r="BM41" s="753"/>
      <c r="BN41" s="753"/>
      <c r="BO41" s="753"/>
      <c r="BP41" s="753"/>
      <c r="BQ41" s="753"/>
      <c r="BR41" s="753"/>
      <c r="BS41" s="753"/>
      <c r="BT41" s="753"/>
      <c r="BU41" s="753"/>
      <c r="BV41" s="753"/>
      <c r="BW41" s="754"/>
      <c r="BX41" s="143"/>
      <c r="BY41" s="144"/>
      <c r="BZ41" s="143"/>
      <c r="CA41" s="143"/>
      <c r="CB41" s="145"/>
      <c r="CC41" s="145"/>
      <c r="CD41" s="145"/>
      <c r="CE41" s="145"/>
      <c r="CF41" s="145"/>
      <c r="CG41" s="145"/>
      <c r="CH41" s="145"/>
      <c r="CI41" s="145"/>
      <c r="CJ41" s="145"/>
      <c r="CK41" s="144"/>
      <c r="CL41" s="144"/>
    </row>
    <row r="42" spans="2:90" ht="9" customHeight="1" x14ac:dyDescent="0.2">
      <c r="B42" s="583"/>
      <c r="C42" s="584"/>
      <c r="D42" s="766"/>
      <c r="E42" s="767"/>
      <c r="F42" s="767"/>
      <c r="G42" s="767"/>
      <c r="H42" s="767"/>
      <c r="I42" s="767"/>
      <c r="J42" s="767"/>
      <c r="K42" s="767"/>
      <c r="L42" s="767"/>
      <c r="M42" s="767"/>
      <c r="N42" s="767"/>
      <c r="O42" s="767"/>
      <c r="P42" s="767"/>
      <c r="Q42" s="767"/>
      <c r="R42" s="767"/>
      <c r="S42" s="767"/>
      <c r="T42" s="767"/>
      <c r="U42" s="767"/>
      <c r="V42" s="767"/>
      <c r="W42" s="767"/>
      <c r="X42" s="767"/>
      <c r="Y42" s="767"/>
      <c r="Z42" s="767"/>
      <c r="AA42" s="767"/>
      <c r="AB42" s="767"/>
      <c r="AC42" s="767"/>
      <c r="AD42" s="767"/>
      <c r="AE42" s="767"/>
      <c r="AF42" s="767"/>
      <c r="AG42" s="767"/>
      <c r="AH42" s="767"/>
      <c r="AI42" s="767"/>
      <c r="AJ42" s="767"/>
      <c r="AK42" s="767"/>
      <c r="AL42" s="767"/>
      <c r="AM42" s="767"/>
      <c r="AN42" s="767"/>
      <c r="AO42" s="767"/>
      <c r="AP42" s="767"/>
      <c r="AQ42" s="767"/>
      <c r="AR42" s="767"/>
      <c r="AS42" s="767"/>
      <c r="AT42" s="767"/>
      <c r="AU42" s="767"/>
      <c r="AV42" s="767"/>
      <c r="AW42" s="767"/>
      <c r="AX42" s="767"/>
      <c r="AY42" s="768"/>
      <c r="AZ42" s="145"/>
      <c r="BA42" s="590"/>
      <c r="BB42" s="591"/>
      <c r="BC42" s="591"/>
      <c r="BD42" s="591"/>
      <c r="BE42" s="591"/>
      <c r="BF42" s="591"/>
      <c r="BG42" s="591"/>
      <c r="BH42" s="592"/>
      <c r="BI42" s="755"/>
      <c r="BJ42" s="756"/>
      <c r="BK42" s="756"/>
      <c r="BL42" s="756"/>
      <c r="BM42" s="756"/>
      <c r="BN42" s="756"/>
      <c r="BO42" s="756"/>
      <c r="BP42" s="756"/>
      <c r="BQ42" s="756"/>
      <c r="BR42" s="756"/>
      <c r="BS42" s="756"/>
      <c r="BT42" s="756"/>
      <c r="BU42" s="756"/>
      <c r="BV42" s="756"/>
      <c r="BW42" s="757"/>
      <c r="BX42" s="567" t="s">
        <v>38</v>
      </c>
      <c r="BY42" s="568"/>
      <c r="BZ42" s="143"/>
      <c r="CA42" s="143"/>
      <c r="CB42" s="145"/>
      <c r="CC42" s="145"/>
      <c r="CD42" s="145"/>
      <c r="CE42" s="145"/>
      <c r="CF42" s="145"/>
      <c r="CG42" s="145"/>
      <c r="CH42" s="145"/>
      <c r="CI42" s="145"/>
      <c r="CJ42" s="145"/>
      <c r="CK42" s="144"/>
      <c r="CL42" s="144"/>
    </row>
    <row r="43" spans="2:90" ht="9" customHeight="1" x14ac:dyDescent="0.2">
      <c r="B43" s="583"/>
      <c r="C43" s="584"/>
      <c r="D43" s="766"/>
      <c r="E43" s="767"/>
      <c r="F43" s="767"/>
      <c r="G43" s="767"/>
      <c r="H43" s="767"/>
      <c r="I43" s="767"/>
      <c r="J43" s="767"/>
      <c r="K43" s="767"/>
      <c r="L43" s="767"/>
      <c r="M43" s="767"/>
      <c r="N43" s="767"/>
      <c r="O43" s="767"/>
      <c r="P43" s="767"/>
      <c r="Q43" s="767"/>
      <c r="R43" s="767"/>
      <c r="S43" s="767"/>
      <c r="T43" s="767"/>
      <c r="U43" s="767"/>
      <c r="V43" s="767"/>
      <c r="W43" s="767"/>
      <c r="X43" s="767"/>
      <c r="Y43" s="767"/>
      <c r="Z43" s="767"/>
      <c r="AA43" s="767"/>
      <c r="AB43" s="767"/>
      <c r="AC43" s="767"/>
      <c r="AD43" s="767"/>
      <c r="AE43" s="767"/>
      <c r="AF43" s="767"/>
      <c r="AG43" s="767"/>
      <c r="AH43" s="767"/>
      <c r="AI43" s="767"/>
      <c r="AJ43" s="767"/>
      <c r="AK43" s="767"/>
      <c r="AL43" s="767"/>
      <c r="AM43" s="767"/>
      <c r="AN43" s="767"/>
      <c r="AO43" s="767"/>
      <c r="AP43" s="767"/>
      <c r="AQ43" s="767"/>
      <c r="AR43" s="767"/>
      <c r="AS43" s="767"/>
      <c r="AT43" s="767"/>
      <c r="AU43" s="767"/>
      <c r="AV43" s="767"/>
      <c r="AW43" s="767"/>
      <c r="AX43" s="767"/>
      <c r="AY43" s="768"/>
      <c r="AZ43" s="145"/>
      <c r="BA43" s="703" t="s">
        <v>45</v>
      </c>
      <c r="BB43" s="704"/>
      <c r="BC43" s="704"/>
      <c r="BD43" s="704"/>
      <c r="BE43" s="704"/>
      <c r="BF43" s="704"/>
      <c r="BG43" s="704"/>
      <c r="BH43" s="705"/>
      <c r="BI43" s="758" t="s">
        <v>131</v>
      </c>
      <c r="BJ43" s="759"/>
      <c r="BK43" s="759"/>
      <c r="BL43" s="759"/>
      <c r="BM43" s="759"/>
      <c r="BN43" s="759"/>
      <c r="BO43" s="759"/>
      <c r="BP43" s="759"/>
      <c r="BQ43" s="759"/>
      <c r="BR43" s="759"/>
      <c r="BS43" s="759"/>
      <c r="BT43" s="759"/>
      <c r="BU43" s="759"/>
      <c r="BV43" s="759"/>
      <c r="BW43" s="760"/>
      <c r="BX43" s="567"/>
      <c r="BY43" s="568"/>
      <c r="BZ43" s="143"/>
      <c r="CA43" s="143"/>
      <c r="CB43" s="145"/>
      <c r="CC43" s="145"/>
      <c r="CD43" s="145"/>
      <c r="CE43" s="145"/>
      <c r="CF43" s="145"/>
      <c r="CG43" s="145"/>
      <c r="CH43" s="145"/>
      <c r="CI43" s="145"/>
      <c r="CJ43" s="145"/>
      <c r="CK43" s="144"/>
      <c r="CL43" s="144"/>
    </row>
    <row r="44" spans="2:90" ht="9" customHeight="1" x14ac:dyDescent="0.2">
      <c r="B44" s="583"/>
      <c r="C44" s="584"/>
      <c r="D44" s="766"/>
      <c r="E44" s="767"/>
      <c r="F44" s="767"/>
      <c r="G44" s="767"/>
      <c r="H44" s="767"/>
      <c r="I44" s="767"/>
      <c r="J44" s="767"/>
      <c r="K44" s="767"/>
      <c r="L44" s="767"/>
      <c r="M44" s="767"/>
      <c r="N44" s="767"/>
      <c r="O44" s="767"/>
      <c r="P44" s="767"/>
      <c r="Q44" s="767"/>
      <c r="R44" s="767"/>
      <c r="S44" s="767"/>
      <c r="T44" s="767"/>
      <c r="U44" s="767"/>
      <c r="V44" s="767"/>
      <c r="W44" s="767"/>
      <c r="X44" s="767"/>
      <c r="Y44" s="767"/>
      <c r="Z44" s="767"/>
      <c r="AA44" s="767"/>
      <c r="AB44" s="767"/>
      <c r="AC44" s="767"/>
      <c r="AD44" s="767"/>
      <c r="AE44" s="767"/>
      <c r="AF44" s="767"/>
      <c r="AG44" s="767"/>
      <c r="AH44" s="767"/>
      <c r="AI44" s="767"/>
      <c r="AJ44" s="767"/>
      <c r="AK44" s="767"/>
      <c r="AL44" s="767"/>
      <c r="AM44" s="767"/>
      <c r="AN44" s="767"/>
      <c r="AO44" s="767"/>
      <c r="AP44" s="767"/>
      <c r="AQ44" s="767"/>
      <c r="AR44" s="767"/>
      <c r="AS44" s="767"/>
      <c r="AT44" s="767"/>
      <c r="AU44" s="767"/>
      <c r="AV44" s="767"/>
      <c r="AW44" s="767"/>
      <c r="AX44" s="767"/>
      <c r="AY44" s="768"/>
      <c r="AZ44" s="145"/>
      <c r="BA44" s="587"/>
      <c r="BB44" s="588"/>
      <c r="BC44" s="588"/>
      <c r="BD44" s="588"/>
      <c r="BE44" s="588"/>
      <c r="BF44" s="588"/>
      <c r="BG44" s="588"/>
      <c r="BH44" s="589"/>
      <c r="BI44" s="761"/>
      <c r="BJ44" s="638"/>
      <c r="BK44" s="638"/>
      <c r="BL44" s="638"/>
      <c r="BM44" s="638"/>
      <c r="BN44" s="638"/>
      <c r="BO44" s="638"/>
      <c r="BP44" s="638"/>
      <c r="BQ44" s="638"/>
      <c r="BR44" s="638"/>
      <c r="BS44" s="638"/>
      <c r="BT44" s="638"/>
      <c r="BU44" s="638"/>
      <c r="BV44" s="638"/>
      <c r="BW44" s="639"/>
      <c r="BX44" s="567"/>
      <c r="BY44" s="568"/>
      <c r="BZ44" s="143"/>
      <c r="CA44" s="143"/>
      <c r="CB44" s="145"/>
      <c r="CC44" s="145"/>
      <c r="CD44" s="145"/>
      <c r="CE44" s="145"/>
      <c r="CF44" s="145"/>
      <c r="CG44" s="145"/>
      <c r="CH44" s="145"/>
      <c r="CI44" s="145"/>
      <c r="CJ44" s="145"/>
      <c r="CK44" s="144"/>
      <c r="CL44" s="144"/>
    </row>
    <row r="45" spans="2:90" ht="9" customHeight="1" x14ac:dyDescent="0.2">
      <c r="B45" s="583"/>
      <c r="C45" s="584"/>
      <c r="D45" s="766"/>
      <c r="E45" s="767"/>
      <c r="F45" s="767"/>
      <c r="G45" s="767"/>
      <c r="H45" s="767"/>
      <c r="I45" s="767"/>
      <c r="J45" s="767"/>
      <c r="K45" s="767"/>
      <c r="L45" s="767"/>
      <c r="M45" s="767"/>
      <c r="N45" s="767"/>
      <c r="O45" s="767"/>
      <c r="P45" s="767"/>
      <c r="Q45" s="767"/>
      <c r="R45" s="767"/>
      <c r="S45" s="767"/>
      <c r="T45" s="767"/>
      <c r="U45" s="767"/>
      <c r="V45" s="767"/>
      <c r="W45" s="767"/>
      <c r="X45" s="767"/>
      <c r="Y45" s="767"/>
      <c r="Z45" s="767"/>
      <c r="AA45" s="767"/>
      <c r="AB45" s="767"/>
      <c r="AC45" s="767"/>
      <c r="AD45" s="767"/>
      <c r="AE45" s="767"/>
      <c r="AF45" s="767"/>
      <c r="AG45" s="767"/>
      <c r="AH45" s="767"/>
      <c r="AI45" s="767"/>
      <c r="AJ45" s="767"/>
      <c r="AK45" s="767"/>
      <c r="AL45" s="767"/>
      <c r="AM45" s="767"/>
      <c r="AN45" s="767"/>
      <c r="AO45" s="767"/>
      <c r="AP45" s="767"/>
      <c r="AQ45" s="767"/>
      <c r="AR45" s="767"/>
      <c r="AS45" s="767"/>
      <c r="AT45" s="767"/>
      <c r="AU45" s="767"/>
      <c r="AV45" s="767"/>
      <c r="AW45" s="767"/>
      <c r="AX45" s="767"/>
      <c r="AY45" s="768"/>
      <c r="BA45" s="587"/>
      <c r="BB45" s="588"/>
      <c r="BC45" s="588"/>
      <c r="BD45" s="588"/>
      <c r="BE45" s="588"/>
      <c r="BF45" s="588"/>
      <c r="BG45" s="588"/>
      <c r="BH45" s="589"/>
      <c r="BI45" s="761"/>
      <c r="BJ45" s="638"/>
      <c r="BK45" s="638"/>
      <c r="BL45" s="638"/>
      <c r="BM45" s="638"/>
      <c r="BN45" s="638"/>
      <c r="BO45" s="638"/>
      <c r="BP45" s="638"/>
      <c r="BQ45" s="638"/>
      <c r="BR45" s="638"/>
      <c r="BS45" s="638"/>
      <c r="BT45" s="638"/>
      <c r="BU45" s="638"/>
      <c r="BV45" s="638"/>
      <c r="BW45" s="639"/>
      <c r="BX45" s="567"/>
      <c r="BY45" s="568"/>
      <c r="BZ45" s="143"/>
      <c r="CA45" s="143"/>
      <c r="CB45" s="145"/>
      <c r="CC45" s="145"/>
      <c r="CD45" s="145"/>
      <c r="CE45" s="145"/>
      <c r="CF45" s="145"/>
      <c r="CG45" s="145"/>
      <c r="CH45" s="145"/>
      <c r="CI45" s="145"/>
      <c r="CJ45" s="145"/>
      <c r="CK45" s="144"/>
      <c r="CL45" s="144"/>
    </row>
    <row r="46" spans="2:90" ht="9" customHeight="1" x14ac:dyDescent="0.2">
      <c r="B46" s="583"/>
      <c r="C46" s="584"/>
      <c r="D46" s="766"/>
      <c r="E46" s="767"/>
      <c r="F46" s="767"/>
      <c r="G46" s="767"/>
      <c r="H46" s="767"/>
      <c r="I46" s="767"/>
      <c r="J46" s="767"/>
      <c r="K46" s="767"/>
      <c r="L46" s="767"/>
      <c r="M46" s="767"/>
      <c r="N46" s="767"/>
      <c r="O46" s="767"/>
      <c r="P46" s="767"/>
      <c r="Q46" s="767"/>
      <c r="R46" s="767"/>
      <c r="S46" s="767"/>
      <c r="T46" s="767"/>
      <c r="U46" s="767"/>
      <c r="V46" s="767"/>
      <c r="W46" s="767"/>
      <c r="X46" s="767"/>
      <c r="Y46" s="767"/>
      <c r="Z46" s="767"/>
      <c r="AA46" s="767"/>
      <c r="AB46" s="767"/>
      <c r="AC46" s="767"/>
      <c r="AD46" s="767"/>
      <c r="AE46" s="767"/>
      <c r="AF46" s="767"/>
      <c r="AG46" s="767"/>
      <c r="AH46" s="767"/>
      <c r="AI46" s="767"/>
      <c r="AJ46" s="767"/>
      <c r="AK46" s="767"/>
      <c r="AL46" s="767"/>
      <c r="AM46" s="767"/>
      <c r="AN46" s="767"/>
      <c r="AO46" s="767"/>
      <c r="AP46" s="767"/>
      <c r="AQ46" s="767"/>
      <c r="AR46" s="767"/>
      <c r="AS46" s="767"/>
      <c r="AT46" s="767"/>
      <c r="AU46" s="767"/>
      <c r="AV46" s="767"/>
      <c r="AW46" s="767"/>
      <c r="AX46" s="767"/>
      <c r="AY46" s="768"/>
      <c r="BA46" s="590"/>
      <c r="BB46" s="591"/>
      <c r="BC46" s="591"/>
      <c r="BD46" s="591"/>
      <c r="BE46" s="591"/>
      <c r="BF46" s="591"/>
      <c r="BG46" s="591"/>
      <c r="BH46" s="592"/>
      <c r="BI46" s="762"/>
      <c r="BJ46" s="640"/>
      <c r="BK46" s="640"/>
      <c r="BL46" s="640"/>
      <c r="BM46" s="640"/>
      <c r="BN46" s="640"/>
      <c r="BO46" s="640"/>
      <c r="BP46" s="640"/>
      <c r="BQ46" s="640"/>
      <c r="BR46" s="640"/>
      <c r="BS46" s="640"/>
      <c r="BT46" s="640"/>
      <c r="BU46" s="640"/>
      <c r="BV46" s="640"/>
      <c r="BW46" s="641"/>
      <c r="BX46" s="567"/>
      <c r="BY46" s="568"/>
      <c r="BZ46" s="143"/>
      <c r="CA46" s="143"/>
      <c r="CB46" s="145"/>
      <c r="CC46" s="145"/>
      <c r="CD46" s="145"/>
      <c r="CE46" s="145"/>
      <c r="CF46" s="145"/>
      <c r="CG46" s="145"/>
      <c r="CH46" s="145"/>
      <c r="CI46" s="145"/>
      <c r="CJ46" s="145"/>
      <c r="CK46" s="144"/>
      <c r="CL46" s="144"/>
    </row>
    <row r="47" spans="2:90" ht="9" customHeight="1" x14ac:dyDescent="0.2">
      <c r="B47" s="583"/>
      <c r="C47" s="584"/>
      <c r="D47" s="766"/>
      <c r="E47" s="767"/>
      <c r="F47" s="767"/>
      <c r="G47" s="767"/>
      <c r="H47" s="767"/>
      <c r="I47" s="767"/>
      <c r="J47" s="767"/>
      <c r="K47" s="767"/>
      <c r="L47" s="767"/>
      <c r="M47" s="767"/>
      <c r="N47" s="767"/>
      <c r="O47" s="767"/>
      <c r="P47" s="767"/>
      <c r="Q47" s="767"/>
      <c r="R47" s="767"/>
      <c r="S47" s="767"/>
      <c r="T47" s="767"/>
      <c r="U47" s="767"/>
      <c r="V47" s="767"/>
      <c r="W47" s="767"/>
      <c r="X47" s="767"/>
      <c r="Y47" s="767"/>
      <c r="Z47" s="767"/>
      <c r="AA47" s="767"/>
      <c r="AB47" s="767"/>
      <c r="AC47" s="767"/>
      <c r="AD47" s="767"/>
      <c r="AE47" s="767"/>
      <c r="AF47" s="767"/>
      <c r="AG47" s="767"/>
      <c r="AH47" s="767"/>
      <c r="AI47" s="767"/>
      <c r="AJ47" s="767"/>
      <c r="AK47" s="767"/>
      <c r="AL47" s="767"/>
      <c r="AM47" s="767"/>
      <c r="AN47" s="767"/>
      <c r="AO47" s="767"/>
      <c r="AP47" s="767"/>
      <c r="AQ47" s="767"/>
      <c r="AR47" s="767"/>
      <c r="AS47" s="767"/>
      <c r="AT47" s="767"/>
      <c r="AU47" s="767"/>
      <c r="AV47" s="767"/>
      <c r="AW47" s="767"/>
      <c r="AX47" s="767"/>
      <c r="AY47" s="768"/>
      <c r="BA47" s="706" t="s">
        <v>42</v>
      </c>
      <c r="BB47" s="707"/>
      <c r="BC47" s="707"/>
      <c r="BD47" s="707"/>
      <c r="BE47" s="707"/>
      <c r="BF47" s="707"/>
      <c r="BG47" s="707"/>
      <c r="BH47" s="708"/>
      <c r="BI47" s="758" t="s">
        <v>130</v>
      </c>
      <c r="BJ47" s="759"/>
      <c r="BK47" s="759"/>
      <c r="BL47" s="759"/>
      <c r="BM47" s="759"/>
      <c r="BN47" s="759"/>
      <c r="BO47" s="759"/>
      <c r="BP47" s="759"/>
      <c r="BQ47" s="759"/>
      <c r="BR47" s="759"/>
      <c r="BS47" s="759"/>
      <c r="BT47" s="759"/>
      <c r="BU47" s="759"/>
      <c r="BV47" s="759"/>
      <c r="BW47" s="760"/>
      <c r="BX47" s="567"/>
      <c r="BY47" s="568"/>
      <c r="BZ47" s="143"/>
      <c r="CA47" s="143"/>
      <c r="CB47" s="145"/>
      <c r="CC47" s="145"/>
      <c r="CD47" s="145"/>
      <c r="CE47" s="145"/>
      <c r="CF47" s="145"/>
      <c r="CG47" s="145"/>
      <c r="CH47" s="145"/>
      <c r="CI47" s="145"/>
      <c r="CJ47" s="145"/>
      <c r="CK47" s="144"/>
      <c r="CL47" s="144"/>
    </row>
    <row r="48" spans="2:90" ht="9" customHeight="1" x14ac:dyDescent="0.2">
      <c r="B48" s="583"/>
      <c r="C48" s="584"/>
      <c r="D48" s="766"/>
      <c r="E48" s="767"/>
      <c r="F48" s="767"/>
      <c r="G48" s="767"/>
      <c r="H48" s="767"/>
      <c r="I48" s="767"/>
      <c r="J48" s="767"/>
      <c r="K48" s="767"/>
      <c r="L48" s="767"/>
      <c r="M48" s="767"/>
      <c r="N48" s="767"/>
      <c r="O48" s="767"/>
      <c r="P48" s="767"/>
      <c r="Q48" s="767"/>
      <c r="R48" s="767"/>
      <c r="S48" s="767"/>
      <c r="T48" s="767"/>
      <c r="U48" s="767"/>
      <c r="V48" s="767"/>
      <c r="W48" s="767"/>
      <c r="X48" s="767"/>
      <c r="Y48" s="767"/>
      <c r="Z48" s="767"/>
      <c r="AA48" s="767"/>
      <c r="AB48" s="767"/>
      <c r="AC48" s="767"/>
      <c r="AD48" s="767"/>
      <c r="AE48" s="767"/>
      <c r="AF48" s="767"/>
      <c r="AG48" s="767"/>
      <c r="AH48" s="767"/>
      <c r="AI48" s="767"/>
      <c r="AJ48" s="767"/>
      <c r="AK48" s="767"/>
      <c r="AL48" s="767"/>
      <c r="AM48" s="767"/>
      <c r="AN48" s="767"/>
      <c r="AO48" s="767"/>
      <c r="AP48" s="767"/>
      <c r="AQ48" s="767"/>
      <c r="AR48" s="767"/>
      <c r="AS48" s="767"/>
      <c r="AT48" s="767"/>
      <c r="AU48" s="767"/>
      <c r="AV48" s="767"/>
      <c r="AW48" s="767"/>
      <c r="AX48" s="767"/>
      <c r="AY48" s="768"/>
      <c r="BA48" s="709"/>
      <c r="BB48" s="710"/>
      <c r="BC48" s="710"/>
      <c r="BD48" s="710"/>
      <c r="BE48" s="710"/>
      <c r="BF48" s="710"/>
      <c r="BG48" s="710"/>
      <c r="BH48" s="711"/>
      <c r="BI48" s="761"/>
      <c r="BJ48" s="638"/>
      <c r="BK48" s="638"/>
      <c r="BL48" s="638"/>
      <c r="BM48" s="638"/>
      <c r="BN48" s="638"/>
      <c r="BO48" s="638"/>
      <c r="BP48" s="638"/>
      <c r="BQ48" s="638"/>
      <c r="BR48" s="638"/>
      <c r="BS48" s="638"/>
      <c r="BT48" s="638"/>
      <c r="BU48" s="638"/>
      <c r="BV48" s="638"/>
      <c r="BW48" s="639"/>
      <c r="BX48" s="567"/>
      <c r="BY48" s="568"/>
      <c r="BZ48" s="143"/>
      <c r="CA48" s="143"/>
      <c r="CB48" s="145"/>
      <c r="CC48" s="145"/>
      <c r="CD48" s="145"/>
      <c r="CE48" s="145"/>
      <c r="CF48" s="145"/>
      <c r="CG48" s="145"/>
      <c r="CH48" s="145"/>
      <c r="CI48" s="145"/>
      <c r="CJ48" s="145"/>
      <c r="CK48" s="144"/>
      <c r="CL48" s="144"/>
    </row>
    <row r="49" spans="2:90" ht="9" customHeight="1" x14ac:dyDescent="0.2">
      <c r="B49" s="583"/>
      <c r="C49" s="584"/>
      <c r="D49" s="766"/>
      <c r="E49" s="767"/>
      <c r="F49" s="767"/>
      <c r="G49" s="767"/>
      <c r="H49" s="767"/>
      <c r="I49" s="767"/>
      <c r="J49" s="767"/>
      <c r="K49" s="767"/>
      <c r="L49" s="767"/>
      <c r="M49" s="767"/>
      <c r="N49" s="767"/>
      <c r="O49" s="767"/>
      <c r="P49" s="767"/>
      <c r="Q49" s="767"/>
      <c r="R49" s="767"/>
      <c r="S49" s="767"/>
      <c r="T49" s="767"/>
      <c r="U49" s="767"/>
      <c r="V49" s="767"/>
      <c r="W49" s="767"/>
      <c r="X49" s="767"/>
      <c r="Y49" s="767"/>
      <c r="Z49" s="767"/>
      <c r="AA49" s="767"/>
      <c r="AB49" s="767"/>
      <c r="AC49" s="767"/>
      <c r="AD49" s="767"/>
      <c r="AE49" s="767"/>
      <c r="AF49" s="767"/>
      <c r="AG49" s="767"/>
      <c r="AH49" s="767"/>
      <c r="AI49" s="767"/>
      <c r="AJ49" s="767"/>
      <c r="AK49" s="767"/>
      <c r="AL49" s="767"/>
      <c r="AM49" s="767"/>
      <c r="AN49" s="767"/>
      <c r="AO49" s="767"/>
      <c r="AP49" s="767"/>
      <c r="AQ49" s="767"/>
      <c r="AR49" s="767"/>
      <c r="AS49" s="767"/>
      <c r="AT49" s="767"/>
      <c r="AU49" s="767"/>
      <c r="AV49" s="767"/>
      <c r="AW49" s="767"/>
      <c r="AX49" s="767"/>
      <c r="AY49" s="768"/>
      <c r="BA49" s="709"/>
      <c r="BB49" s="710"/>
      <c r="BC49" s="710"/>
      <c r="BD49" s="710"/>
      <c r="BE49" s="710"/>
      <c r="BF49" s="710"/>
      <c r="BG49" s="710"/>
      <c r="BH49" s="711"/>
      <c r="BI49" s="213"/>
      <c r="BJ49" s="213"/>
      <c r="BK49" s="213"/>
      <c r="BL49" s="213"/>
      <c r="BM49" s="213"/>
      <c r="BN49" s="213"/>
      <c r="BO49" s="213"/>
      <c r="BP49" s="213"/>
      <c r="BQ49" s="638" t="s">
        <v>129</v>
      </c>
      <c r="BR49" s="638"/>
      <c r="BS49" s="638"/>
      <c r="BT49" s="638"/>
      <c r="BU49" s="638"/>
      <c r="BV49" s="638"/>
      <c r="BW49" s="639"/>
      <c r="BX49" s="567"/>
      <c r="BY49" s="568"/>
      <c r="BZ49" s="143"/>
      <c r="CA49" s="143"/>
      <c r="CB49" s="145"/>
      <c r="CC49" s="145"/>
      <c r="CD49" s="145"/>
      <c r="CE49" s="145"/>
      <c r="CF49" s="145"/>
      <c r="CG49" s="145"/>
      <c r="CH49" s="145"/>
      <c r="CI49" s="145"/>
      <c r="CJ49" s="145"/>
      <c r="CK49" s="144"/>
      <c r="CL49" s="144"/>
    </row>
    <row r="50" spans="2:90" ht="9" customHeight="1" x14ac:dyDescent="0.2">
      <c r="B50" s="583"/>
      <c r="C50" s="584"/>
      <c r="D50" s="766"/>
      <c r="E50" s="767"/>
      <c r="F50" s="767"/>
      <c r="G50" s="767"/>
      <c r="H50" s="767"/>
      <c r="I50" s="767"/>
      <c r="J50" s="767"/>
      <c r="K50" s="767"/>
      <c r="L50" s="767"/>
      <c r="M50" s="767"/>
      <c r="N50" s="767"/>
      <c r="O50" s="767"/>
      <c r="P50" s="767"/>
      <c r="Q50" s="767"/>
      <c r="R50" s="767"/>
      <c r="S50" s="767"/>
      <c r="T50" s="767"/>
      <c r="U50" s="767"/>
      <c r="V50" s="767"/>
      <c r="W50" s="767"/>
      <c r="X50" s="767"/>
      <c r="Y50" s="767"/>
      <c r="Z50" s="767"/>
      <c r="AA50" s="767"/>
      <c r="AB50" s="767"/>
      <c r="AC50" s="767"/>
      <c r="AD50" s="767"/>
      <c r="AE50" s="767"/>
      <c r="AF50" s="767"/>
      <c r="AG50" s="767"/>
      <c r="AH50" s="767"/>
      <c r="AI50" s="767"/>
      <c r="AJ50" s="767"/>
      <c r="AK50" s="767"/>
      <c r="AL50" s="767"/>
      <c r="AM50" s="767"/>
      <c r="AN50" s="767"/>
      <c r="AO50" s="767"/>
      <c r="AP50" s="767"/>
      <c r="AQ50" s="767"/>
      <c r="AR50" s="767"/>
      <c r="AS50" s="767"/>
      <c r="AT50" s="767"/>
      <c r="AU50" s="767"/>
      <c r="AV50" s="767"/>
      <c r="AW50" s="767"/>
      <c r="AX50" s="767"/>
      <c r="AY50" s="768"/>
      <c r="BA50" s="712"/>
      <c r="BB50" s="713"/>
      <c r="BC50" s="713"/>
      <c r="BD50" s="713"/>
      <c r="BE50" s="713"/>
      <c r="BF50" s="713"/>
      <c r="BG50" s="713"/>
      <c r="BH50" s="714"/>
      <c r="BI50" s="214"/>
      <c r="BJ50" s="214"/>
      <c r="BK50" s="214"/>
      <c r="BL50" s="214"/>
      <c r="BM50" s="214"/>
      <c r="BN50" s="214"/>
      <c r="BO50" s="214"/>
      <c r="BP50" s="214"/>
      <c r="BQ50" s="640"/>
      <c r="BR50" s="640"/>
      <c r="BS50" s="640"/>
      <c r="BT50" s="640"/>
      <c r="BU50" s="640"/>
      <c r="BV50" s="640"/>
      <c r="BW50" s="641"/>
      <c r="BX50" s="567"/>
      <c r="BY50" s="568"/>
      <c r="BZ50" s="143"/>
      <c r="CA50" s="143"/>
      <c r="CB50" s="145"/>
      <c r="CC50" s="145"/>
      <c r="CD50" s="145"/>
      <c r="CE50" s="145"/>
      <c r="CF50" s="145"/>
      <c r="CG50" s="145"/>
      <c r="CH50" s="145"/>
      <c r="CI50" s="145"/>
      <c r="CJ50" s="145"/>
      <c r="CK50" s="144"/>
      <c r="CL50" s="144"/>
    </row>
    <row r="51" spans="2:90" ht="9" customHeight="1" x14ac:dyDescent="0.2">
      <c r="B51" s="583"/>
      <c r="C51" s="584"/>
      <c r="D51" s="766"/>
      <c r="E51" s="767"/>
      <c r="F51" s="767"/>
      <c r="G51" s="767"/>
      <c r="H51" s="767"/>
      <c r="I51" s="767"/>
      <c r="J51" s="767"/>
      <c r="K51" s="767"/>
      <c r="L51" s="767"/>
      <c r="M51" s="767"/>
      <c r="N51" s="767"/>
      <c r="O51" s="767"/>
      <c r="P51" s="767"/>
      <c r="Q51" s="767"/>
      <c r="R51" s="767"/>
      <c r="S51" s="767"/>
      <c r="T51" s="767"/>
      <c r="U51" s="767"/>
      <c r="V51" s="767"/>
      <c r="W51" s="767"/>
      <c r="X51" s="767"/>
      <c r="Y51" s="767"/>
      <c r="Z51" s="767"/>
      <c r="AA51" s="767"/>
      <c r="AB51" s="767"/>
      <c r="AC51" s="767"/>
      <c r="AD51" s="767"/>
      <c r="AE51" s="767"/>
      <c r="AF51" s="767"/>
      <c r="AG51" s="767"/>
      <c r="AH51" s="767"/>
      <c r="AI51" s="767"/>
      <c r="AJ51" s="767"/>
      <c r="AK51" s="767"/>
      <c r="AL51" s="767"/>
      <c r="AM51" s="767"/>
      <c r="AN51" s="767"/>
      <c r="AO51" s="767"/>
      <c r="AP51" s="767"/>
      <c r="AQ51" s="767"/>
      <c r="AR51" s="767"/>
      <c r="AS51" s="767"/>
      <c r="AT51" s="767"/>
      <c r="AU51" s="767"/>
      <c r="AV51" s="767"/>
      <c r="AW51" s="767"/>
      <c r="AX51" s="767"/>
      <c r="AY51" s="768"/>
      <c r="BA51" s="737" t="s">
        <v>46</v>
      </c>
      <c r="BB51" s="738"/>
      <c r="BC51" s="738"/>
      <c r="BD51" s="738"/>
      <c r="BE51" s="738"/>
      <c r="BF51" s="738"/>
      <c r="BG51" s="738"/>
      <c r="BH51" s="738"/>
      <c r="BI51" s="738"/>
      <c r="BJ51" s="738"/>
      <c r="BK51" s="738"/>
      <c r="BL51" s="738"/>
      <c r="BM51" s="738"/>
      <c r="BN51" s="738"/>
      <c r="BO51" s="738"/>
      <c r="BP51" s="738"/>
      <c r="BQ51" s="738"/>
      <c r="BR51" s="738"/>
      <c r="BS51" s="738"/>
      <c r="BT51" s="738"/>
      <c r="BU51" s="738"/>
      <c r="BV51" s="738"/>
      <c r="BW51" s="144"/>
      <c r="BX51" s="567"/>
      <c r="BY51" s="568"/>
      <c r="BZ51" s="143"/>
      <c r="CA51" s="143"/>
      <c r="CB51" s="145"/>
      <c r="CC51" s="145"/>
      <c r="CD51" s="145"/>
      <c r="CE51" s="145"/>
      <c r="CF51" s="145"/>
      <c r="CG51" s="145"/>
      <c r="CH51" s="145"/>
      <c r="CI51" s="145"/>
      <c r="CJ51" s="145"/>
      <c r="CK51" s="144"/>
      <c r="CL51" s="144"/>
    </row>
    <row r="52" spans="2:90" ht="9" customHeight="1" x14ac:dyDescent="0.2">
      <c r="B52" s="583"/>
      <c r="C52" s="584"/>
      <c r="D52" s="766"/>
      <c r="E52" s="767"/>
      <c r="F52" s="767"/>
      <c r="G52" s="767"/>
      <c r="H52" s="767"/>
      <c r="I52" s="767"/>
      <c r="J52" s="767"/>
      <c r="K52" s="767"/>
      <c r="L52" s="767"/>
      <c r="M52" s="767"/>
      <c r="N52" s="767"/>
      <c r="O52" s="767"/>
      <c r="P52" s="767"/>
      <c r="Q52" s="767"/>
      <c r="R52" s="767"/>
      <c r="S52" s="767"/>
      <c r="T52" s="767"/>
      <c r="U52" s="767"/>
      <c r="V52" s="767"/>
      <c r="W52" s="767"/>
      <c r="X52" s="767"/>
      <c r="Y52" s="767"/>
      <c r="Z52" s="767"/>
      <c r="AA52" s="767"/>
      <c r="AB52" s="767"/>
      <c r="AC52" s="767"/>
      <c r="AD52" s="767"/>
      <c r="AE52" s="767"/>
      <c r="AF52" s="767"/>
      <c r="AG52" s="767"/>
      <c r="AH52" s="767"/>
      <c r="AI52" s="767"/>
      <c r="AJ52" s="767"/>
      <c r="AK52" s="767"/>
      <c r="AL52" s="767"/>
      <c r="AM52" s="767"/>
      <c r="AN52" s="767"/>
      <c r="AO52" s="767"/>
      <c r="AP52" s="767"/>
      <c r="AQ52" s="767"/>
      <c r="AR52" s="767"/>
      <c r="AS52" s="767"/>
      <c r="AT52" s="767"/>
      <c r="AU52" s="767"/>
      <c r="AV52" s="767"/>
      <c r="AW52" s="767"/>
      <c r="AX52" s="767"/>
      <c r="AY52" s="768"/>
      <c r="BA52" s="715"/>
      <c r="BB52" s="716"/>
      <c r="BC52" s="716"/>
      <c r="BD52" s="716"/>
      <c r="BE52" s="716"/>
      <c r="BF52" s="716"/>
      <c r="BG52" s="716"/>
      <c r="BH52" s="716"/>
      <c r="BI52" s="716"/>
      <c r="BJ52" s="716"/>
      <c r="BK52" s="716"/>
      <c r="BL52" s="716"/>
      <c r="BM52" s="716"/>
      <c r="BN52" s="716"/>
      <c r="BO52" s="716"/>
      <c r="BP52" s="716"/>
      <c r="BQ52" s="716"/>
      <c r="BR52" s="716"/>
      <c r="BS52" s="716"/>
      <c r="BT52" s="716"/>
      <c r="BU52" s="716"/>
      <c r="BV52" s="716"/>
      <c r="BW52" s="144"/>
      <c r="BX52" s="567"/>
      <c r="BY52" s="568"/>
      <c r="BZ52" s="143"/>
      <c r="CA52" s="143"/>
      <c r="CB52" s="145"/>
      <c r="CC52" s="145"/>
      <c r="CD52" s="145"/>
      <c r="CE52" s="145"/>
      <c r="CF52" s="145"/>
      <c r="CG52" s="145"/>
      <c r="CH52" s="145"/>
      <c r="CI52" s="145"/>
      <c r="CJ52" s="145"/>
      <c r="CK52" s="144"/>
      <c r="CL52" s="144"/>
    </row>
    <row r="53" spans="2:90" ht="9" customHeight="1" x14ac:dyDescent="0.2">
      <c r="B53" s="583"/>
      <c r="C53" s="584"/>
      <c r="D53" s="168"/>
      <c r="E53" s="168"/>
      <c r="F53" s="168"/>
      <c r="G53" s="168"/>
      <c r="H53" s="168"/>
      <c r="I53" s="168"/>
      <c r="J53" s="168"/>
      <c r="K53" s="168"/>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642"/>
      <c r="AI53" s="642"/>
      <c r="AJ53" s="642"/>
      <c r="AK53" s="627">
        <v>178</v>
      </c>
      <c r="AL53" s="627"/>
      <c r="AM53" s="215"/>
      <c r="AN53" s="215"/>
      <c r="AO53" s="215"/>
      <c r="AP53" s="215"/>
      <c r="AQ53" s="215"/>
      <c r="AR53" s="215"/>
      <c r="AS53" s="215"/>
      <c r="AT53" s="215"/>
      <c r="AU53" s="215"/>
      <c r="AV53" s="215"/>
      <c r="AW53" s="643">
        <v>185</v>
      </c>
      <c r="AX53" s="643"/>
      <c r="AY53" s="644"/>
      <c r="BA53" s="715"/>
      <c r="BB53" s="716"/>
      <c r="BC53" s="716"/>
      <c r="BD53" s="716"/>
      <c r="BE53" s="716"/>
      <c r="BF53" s="716"/>
      <c r="BG53" s="716"/>
      <c r="BH53" s="716"/>
      <c r="BI53" s="716"/>
      <c r="BJ53" s="716"/>
      <c r="BK53" s="716"/>
      <c r="BL53" s="716"/>
      <c r="BM53" s="716"/>
      <c r="BN53" s="716"/>
      <c r="BO53" s="716"/>
      <c r="BP53" s="716"/>
      <c r="BQ53" s="716"/>
      <c r="BR53" s="716"/>
      <c r="BS53" s="716"/>
      <c r="BT53" s="716"/>
      <c r="BU53" s="716"/>
      <c r="BV53" s="716"/>
      <c r="BW53" s="144"/>
      <c r="BX53" s="567"/>
      <c r="BY53" s="568"/>
      <c r="BZ53" s="143"/>
      <c r="CA53" s="143"/>
      <c r="CB53" s="145"/>
      <c r="CC53" s="145"/>
      <c r="CD53" s="145"/>
      <c r="CE53" s="145"/>
      <c r="CF53" s="145"/>
      <c r="CG53" s="145"/>
      <c r="CH53" s="145"/>
      <c r="CI53" s="145"/>
      <c r="CJ53" s="145"/>
      <c r="CK53" s="144"/>
      <c r="CL53" s="144"/>
    </row>
    <row r="54" spans="2:90" ht="9" customHeight="1" x14ac:dyDescent="0.2">
      <c r="B54" s="583"/>
      <c r="C54" s="584"/>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623" t="s">
        <v>146</v>
      </c>
      <c r="AE54" s="623"/>
      <c r="AF54" s="623"/>
      <c r="AG54" s="623"/>
      <c r="AH54" s="623"/>
      <c r="AI54" s="623"/>
      <c r="AJ54" s="623"/>
      <c r="AK54" s="623"/>
      <c r="AL54" s="623"/>
      <c r="AM54" s="623"/>
      <c r="AN54" s="623"/>
      <c r="AO54" s="623"/>
      <c r="AP54" s="623"/>
      <c r="AQ54" s="623"/>
      <c r="AR54" s="623"/>
      <c r="AS54" s="623"/>
      <c r="AT54" s="623"/>
      <c r="AU54" s="623"/>
      <c r="AV54" s="623"/>
      <c r="AW54" s="623"/>
      <c r="AX54" s="623"/>
      <c r="AY54" s="624"/>
      <c r="BA54" s="715"/>
      <c r="BB54" s="716"/>
      <c r="BC54" s="716"/>
      <c r="BD54" s="716"/>
      <c r="BE54" s="716"/>
      <c r="BF54" s="716"/>
      <c r="BG54" s="716"/>
      <c r="BH54" s="716"/>
      <c r="BI54" s="716"/>
      <c r="BJ54" s="716"/>
      <c r="BK54" s="716"/>
      <c r="BL54" s="716"/>
      <c r="BM54" s="716"/>
      <c r="BN54" s="716"/>
      <c r="BO54" s="716"/>
      <c r="BP54" s="716"/>
      <c r="BQ54" s="716"/>
      <c r="BR54" s="716"/>
      <c r="BS54" s="716"/>
      <c r="BT54" s="716"/>
      <c r="BU54" s="716"/>
      <c r="BV54" s="716"/>
      <c r="BW54" s="144"/>
      <c r="BX54" s="143"/>
      <c r="BY54" s="144"/>
      <c r="BZ54" s="143"/>
      <c r="CA54" s="143"/>
      <c r="CB54" s="145"/>
      <c r="CC54" s="145"/>
      <c r="CD54" s="145"/>
      <c r="CE54" s="145"/>
      <c r="CF54" s="145"/>
      <c r="CG54" s="145"/>
      <c r="CH54" s="145"/>
      <c r="CI54" s="145"/>
      <c r="CJ54" s="145"/>
      <c r="CK54" s="144"/>
      <c r="CL54" s="144"/>
    </row>
    <row r="55" spans="2:90" ht="9" customHeight="1" x14ac:dyDescent="0.2">
      <c r="B55" s="583"/>
      <c r="C55" s="584"/>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623"/>
      <c r="AE55" s="623"/>
      <c r="AF55" s="623"/>
      <c r="AG55" s="623"/>
      <c r="AH55" s="623"/>
      <c r="AI55" s="623"/>
      <c r="AJ55" s="623"/>
      <c r="AK55" s="623"/>
      <c r="AL55" s="623"/>
      <c r="AM55" s="623"/>
      <c r="AN55" s="623"/>
      <c r="AO55" s="623"/>
      <c r="AP55" s="623"/>
      <c r="AQ55" s="623"/>
      <c r="AR55" s="623"/>
      <c r="AS55" s="623"/>
      <c r="AT55" s="623"/>
      <c r="AU55" s="623"/>
      <c r="AV55" s="623"/>
      <c r="AW55" s="623"/>
      <c r="AX55" s="623"/>
      <c r="AY55" s="624"/>
      <c r="BA55" s="143"/>
      <c r="BB55" s="145"/>
      <c r="BC55" s="145"/>
      <c r="BD55" s="145"/>
      <c r="BE55" s="145"/>
      <c r="BF55" s="145"/>
      <c r="BG55" s="145"/>
      <c r="BH55" s="145"/>
      <c r="BI55" s="145"/>
      <c r="BJ55" s="145"/>
      <c r="BK55" s="145"/>
      <c r="BL55" s="145"/>
      <c r="BM55" s="145"/>
      <c r="BN55" s="145"/>
      <c r="BO55" s="145"/>
      <c r="BP55" s="145"/>
      <c r="BQ55" s="733" t="s">
        <v>17</v>
      </c>
      <c r="BR55" s="733"/>
      <c r="BS55" s="733"/>
      <c r="BT55" s="733"/>
      <c r="BU55" s="733"/>
      <c r="BV55" s="733"/>
      <c r="BW55" s="734"/>
      <c r="BX55" s="143"/>
      <c r="BY55" s="144"/>
      <c r="BZ55" s="143"/>
      <c r="CA55" s="152"/>
      <c r="CB55" s="153"/>
      <c r="CC55" s="153"/>
      <c r="CD55" s="153"/>
      <c r="CE55" s="153"/>
      <c r="CF55" s="153"/>
      <c r="CG55" s="153"/>
      <c r="CH55" s="153"/>
      <c r="CI55" s="153"/>
      <c r="CJ55" s="153"/>
      <c r="CK55" s="154"/>
      <c r="CL55" s="144"/>
    </row>
    <row r="56" spans="2:90" ht="9" customHeight="1" x14ac:dyDescent="0.2">
      <c r="B56" s="585"/>
      <c r="C56" s="586"/>
      <c r="D56" s="21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625"/>
      <c r="AE56" s="625"/>
      <c r="AF56" s="625"/>
      <c r="AG56" s="625"/>
      <c r="AH56" s="625"/>
      <c r="AI56" s="625"/>
      <c r="AJ56" s="625"/>
      <c r="AK56" s="625"/>
      <c r="AL56" s="625"/>
      <c r="AM56" s="625"/>
      <c r="AN56" s="625"/>
      <c r="AO56" s="625"/>
      <c r="AP56" s="625"/>
      <c r="AQ56" s="625"/>
      <c r="AR56" s="625"/>
      <c r="AS56" s="625"/>
      <c r="AT56" s="625"/>
      <c r="AU56" s="625"/>
      <c r="AV56" s="625"/>
      <c r="AW56" s="625"/>
      <c r="AX56" s="625"/>
      <c r="AY56" s="626"/>
      <c r="BA56" s="152"/>
      <c r="BB56" s="153"/>
      <c r="BC56" s="153"/>
      <c r="BD56" s="153"/>
      <c r="BE56" s="153"/>
      <c r="BF56" s="153"/>
      <c r="BG56" s="153"/>
      <c r="BH56" s="153"/>
      <c r="BI56" s="153"/>
      <c r="BJ56" s="153"/>
      <c r="BK56" s="153"/>
      <c r="BL56" s="153"/>
      <c r="BM56" s="153"/>
      <c r="BN56" s="153"/>
      <c r="BO56" s="153"/>
      <c r="BP56" s="153"/>
      <c r="BQ56" s="735"/>
      <c r="BR56" s="735"/>
      <c r="BS56" s="735"/>
      <c r="BT56" s="735"/>
      <c r="BU56" s="735"/>
      <c r="BV56" s="735"/>
      <c r="BW56" s="736"/>
      <c r="BX56" s="152"/>
      <c r="BY56" s="154"/>
      <c r="BZ56" s="152"/>
      <c r="CA56" s="153"/>
      <c r="CB56" s="153"/>
      <c r="CC56" s="153"/>
      <c r="CD56" s="153"/>
      <c r="CE56" s="153"/>
      <c r="CF56" s="153"/>
      <c r="CG56" s="153"/>
      <c r="CH56" s="153"/>
      <c r="CI56" s="153"/>
      <c r="CJ56" s="153"/>
      <c r="CK56" s="153"/>
      <c r="CL56" s="154"/>
    </row>
  </sheetData>
  <sheetProtection password="B7B0" sheet="1" objects="1" scenarios="1" selectLockedCells="1" selectUnlockedCells="1"/>
  <mergeCells count="248">
    <mergeCell ref="CC36:CD38"/>
    <mergeCell ref="CE36:CF38"/>
    <mergeCell ref="CG36:CH38"/>
    <mergeCell ref="CI36:CJ38"/>
    <mergeCell ref="CK36:CL38"/>
    <mergeCell ref="BS36:BT38"/>
    <mergeCell ref="BU36:BV38"/>
    <mergeCell ref="BW36:BX38"/>
    <mergeCell ref="BY36:BZ38"/>
    <mergeCell ref="CA36:CB38"/>
    <mergeCell ref="CG27:CH28"/>
    <mergeCell ref="CI27:CJ28"/>
    <mergeCell ref="BY27:BZ28"/>
    <mergeCell ref="CC33:CD34"/>
    <mergeCell ref="CE33:CF34"/>
    <mergeCell ref="CG33:CH34"/>
    <mergeCell ref="CI33:CJ34"/>
    <mergeCell ref="CK33:CL34"/>
    <mergeCell ref="BS33:BT34"/>
    <mergeCell ref="BU33:BV34"/>
    <mergeCell ref="BW33:BX34"/>
    <mergeCell ref="BY33:BZ34"/>
    <mergeCell ref="CA33:CB34"/>
    <mergeCell ref="BA21:BA22"/>
    <mergeCell ref="BB21:BB22"/>
    <mergeCell ref="BC21:BC22"/>
    <mergeCell ref="BD21:BD22"/>
    <mergeCell ref="BI21:BI22"/>
    <mergeCell ref="BQ4:CL6"/>
    <mergeCell ref="BQ7:CL11"/>
    <mergeCell ref="BQ12:CH15"/>
    <mergeCell ref="CI12:CJ13"/>
    <mergeCell ref="BP17:BR19"/>
    <mergeCell ref="BS17:CL19"/>
    <mergeCell ref="BK17:BK18"/>
    <mergeCell ref="BL17:BL18"/>
    <mergeCell ref="BM17:BM18"/>
    <mergeCell ref="CD22:CI22"/>
    <mergeCell ref="BR22:BW22"/>
    <mergeCell ref="BB19:BL20"/>
    <mergeCell ref="BP20:BR21"/>
    <mergeCell ref="BS20:CL21"/>
    <mergeCell ref="AB36:AC38"/>
    <mergeCell ref="AD36:AE38"/>
    <mergeCell ref="Z28:AA30"/>
    <mergeCell ref="AB28:AC30"/>
    <mergeCell ref="D39:AY52"/>
    <mergeCell ref="BC8:BC9"/>
    <mergeCell ref="BD8:BD9"/>
    <mergeCell ref="BI8:BI9"/>
    <mergeCell ref="BJ8:BJ9"/>
    <mergeCell ref="BC13:BC14"/>
    <mergeCell ref="BD13:BD14"/>
    <mergeCell ref="BF13:BF14"/>
    <mergeCell ref="BG13:BG14"/>
    <mergeCell ref="BI13:BI14"/>
    <mergeCell ref="BJ13:BJ14"/>
    <mergeCell ref="BA17:BA18"/>
    <mergeCell ref="BB17:BB18"/>
    <mergeCell ref="BC17:BC18"/>
    <mergeCell ref="BD17:BD18"/>
    <mergeCell ref="BE17:BE18"/>
    <mergeCell ref="AP36:AQ38"/>
    <mergeCell ref="AR36:AS38"/>
    <mergeCell ref="AT36:AU38"/>
    <mergeCell ref="AV36:AW38"/>
    <mergeCell ref="X24:Y26"/>
    <mergeCell ref="Z24:AA26"/>
    <mergeCell ref="AB24:AC26"/>
    <mergeCell ref="L36:M38"/>
    <mergeCell ref="N36:O38"/>
    <mergeCell ref="P36:Q38"/>
    <mergeCell ref="R36:S38"/>
    <mergeCell ref="T36:U38"/>
    <mergeCell ref="L32:M34"/>
    <mergeCell ref="N32:O34"/>
    <mergeCell ref="P32:Q34"/>
    <mergeCell ref="R32:S34"/>
    <mergeCell ref="T32:U34"/>
    <mergeCell ref="V32:W34"/>
    <mergeCell ref="X32:Y34"/>
    <mergeCell ref="Z32:AA34"/>
    <mergeCell ref="AB32:AC34"/>
    <mergeCell ref="T28:U30"/>
    <mergeCell ref="V28:W30"/>
    <mergeCell ref="X28:Y30"/>
    <mergeCell ref="R28:S30"/>
    <mergeCell ref="V36:W38"/>
    <mergeCell ref="X36:Y38"/>
    <mergeCell ref="Z36:AA38"/>
    <mergeCell ref="BQ55:BW56"/>
    <mergeCell ref="BA51:BV52"/>
    <mergeCell ref="BG32:BH34"/>
    <mergeCell ref="BG35:BH38"/>
    <mergeCell ref="BA26:BF28"/>
    <mergeCell ref="BI39:BW42"/>
    <mergeCell ref="BI43:BW46"/>
    <mergeCell ref="BI47:BW48"/>
    <mergeCell ref="BS27:BT28"/>
    <mergeCell ref="BU27:BV28"/>
    <mergeCell ref="BW27:BX28"/>
    <mergeCell ref="BA29:BF31"/>
    <mergeCell ref="AF35:AG35"/>
    <mergeCell ref="AX35:AY35"/>
    <mergeCell ref="AD31:AE31"/>
    <mergeCell ref="AX24:AY26"/>
    <mergeCell ref="AD24:AE26"/>
    <mergeCell ref="AH28:AI30"/>
    <mergeCell ref="AX36:AY38"/>
    <mergeCell ref="AF36:AG38"/>
    <mergeCell ref="AH36:AI38"/>
    <mergeCell ref="AJ36:AK38"/>
    <mergeCell ref="AL36:AM38"/>
    <mergeCell ref="AN36:AO38"/>
    <mergeCell ref="CJ40:CK40"/>
    <mergeCell ref="CA40:CB40"/>
    <mergeCell ref="BA32:BF34"/>
    <mergeCell ref="BA35:BF38"/>
    <mergeCell ref="BX42:BY53"/>
    <mergeCell ref="BA43:BH46"/>
    <mergeCell ref="BA47:BH50"/>
    <mergeCell ref="BA53:BV54"/>
    <mergeCell ref="BP23:BZ25"/>
    <mergeCell ref="BA23:BC25"/>
    <mergeCell ref="CK27:CL28"/>
    <mergeCell ref="BS30:BT31"/>
    <mergeCell ref="BU30:BV31"/>
    <mergeCell ref="BW30:BX31"/>
    <mergeCell ref="BY30:BZ31"/>
    <mergeCell ref="CA30:CB31"/>
    <mergeCell ref="CC30:CD31"/>
    <mergeCell ref="CE30:CF31"/>
    <mergeCell ref="CG30:CH31"/>
    <mergeCell ref="CI30:CJ31"/>
    <mergeCell ref="CK30:CL31"/>
    <mergeCell ref="CA27:CB28"/>
    <mergeCell ref="CC27:CD28"/>
    <mergeCell ref="CE27:CF28"/>
    <mergeCell ref="CA23:CL25"/>
    <mergeCell ref="AF24:AG26"/>
    <mergeCell ref="AF17:AY19"/>
    <mergeCell ref="D20:AY22"/>
    <mergeCell ref="D27:I30"/>
    <mergeCell ref="J27:K30"/>
    <mergeCell ref="BJ21:BJ22"/>
    <mergeCell ref="BK21:BK22"/>
    <mergeCell ref="BL21:BL22"/>
    <mergeCell ref="BM21:BM22"/>
    <mergeCell ref="BE21:BE22"/>
    <mergeCell ref="BF21:BF22"/>
    <mergeCell ref="BG21:BG22"/>
    <mergeCell ref="BH21:BH22"/>
    <mergeCell ref="AN24:AO26"/>
    <mergeCell ref="AP24:AQ26"/>
    <mergeCell ref="AR24:AS26"/>
    <mergeCell ref="L27:M27"/>
    <mergeCell ref="L28:M30"/>
    <mergeCell ref="N28:O30"/>
    <mergeCell ref="P28:Q30"/>
    <mergeCell ref="AX23:AY23"/>
    <mergeCell ref="AT24:AU26"/>
    <mergeCell ref="AV24:AW26"/>
    <mergeCell ref="AP23:AQ23"/>
    <mergeCell ref="AR23:AS23"/>
    <mergeCell ref="AJ28:AK30"/>
    <mergeCell ref="AL28:AM30"/>
    <mergeCell ref="AX28:AY30"/>
    <mergeCell ref="AD32:AE34"/>
    <mergeCell ref="AN28:AO30"/>
    <mergeCell ref="AP28:AQ30"/>
    <mergeCell ref="AR28:AS30"/>
    <mergeCell ref="AT28:AU30"/>
    <mergeCell ref="AV28:AW30"/>
    <mergeCell ref="AD28:AE30"/>
    <mergeCell ref="AF28:AG30"/>
    <mergeCell ref="AH23:AI23"/>
    <mergeCell ref="AJ23:AK23"/>
    <mergeCell ref="AT23:AU23"/>
    <mergeCell ref="AV23:AW23"/>
    <mergeCell ref="X23:Y23"/>
    <mergeCell ref="Z23:AA23"/>
    <mergeCell ref="AB23:AC23"/>
    <mergeCell ref="AL23:AM23"/>
    <mergeCell ref="AN23:AO23"/>
    <mergeCell ref="B17:I19"/>
    <mergeCell ref="J17:AE19"/>
    <mergeCell ref="T23:U23"/>
    <mergeCell ref="V23:W23"/>
    <mergeCell ref="AD23:AE23"/>
    <mergeCell ref="AF23:AG23"/>
    <mergeCell ref="B22:C22"/>
    <mergeCell ref="R23:S23"/>
    <mergeCell ref="D23:I26"/>
    <mergeCell ref="J23:K26"/>
    <mergeCell ref="L23:M23"/>
    <mergeCell ref="N23:O23"/>
    <mergeCell ref="P23:Q23"/>
    <mergeCell ref="L24:M26"/>
    <mergeCell ref="N24:O26"/>
    <mergeCell ref="P24:Q26"/>
    <mergeCell ref="R24:S26"/>
    <mergeCell ref="T24:U26"/>
    <mergeCell ref="V24:W26"/>
    <mergeCell ref="B39:C56"/>
    <mergeCell ref="BA39:BH42"/>
    <mergeCell ref="CK26:CL26"/>
    <mergeCell ref="BG26:BH28"/>
    <mergeCell ref="BG29:BH31"/>
    <mergeCell ref="AX27:AY27"/>
    <mergeCell ref="AF31:AY34"/>
    <mergeCell ref="J35:K38"/>
    <mergeCell ref="L35:M35"/>
    <mergeCell ref="B35:I38"/>
    <mergeCell ref="AD54:AY56"/>
    <mergeCell ref="AK53:AL53"/>
    <mergeCell ref="D31:I34"/>
    <mergeCell ref="J31:K34"/>
    <mergeCell ref="L31:M31"/>
    <mergeCell ref="AD35:AE35"/>
    <mergeCell ref="BQ49:BW50"/>
    <mergeCell ref="AH53:AJ53"/>
    <mergeCell ref="AW53:AY53"/>
    <mergeCell ref="AD27:AE27"/>
    <mergeCell ref="AF27:AG27"/>
    <mergeCell ref="AH24:AI26"/>
    <mergeCell ref="AJ24:AK26"/>
    <mergeCell ref="AL24:AM26"/>
    <mergeCell ref="W3:Y4"/>
    <mergeCell ref="Z2:AZ5"/>
    <mergeCell ref="B6:I8"/>
    <mergeCell ref="B13:AR16"/>
    <mergeCell ref="BP2:BX3"/>
    <mergeCell ref="BK12:BM14"/>
    <mergeCell ref="BK7:BM9"/>
    <mergeCell ref="BG7:BH9"/>
    <mergeCell ref="BN6:BO18"/>
    <mergeCell ref="BH12:BH14"/>
    <mergeCell ref="BA2:BM5"/>
    <mergeCell ref="BB16:BL16"/>
    <mergeCell ref="BA12:BB14"/>
    <mergeCell ref="BE12:BE14"/>
    <mergeCell ref="BF17:BF18"/>
    <mergeCell ref="BG17:BG18"/>
    <mergeCell ref="BH17:BH18"/>
    <mergeCell ref="BI17:BI18"/>
    <mergeCell ref="BJ17:BJ18"/>
    <mergeCell ref="BE7:BF9"/>
    <mergeCell ref="BA7:BB9"/>
  </mergeCells>
  <phoneticPr fontId="1"/>
  <printOptions horizontalCentered="1" verticalCentered="1"/>
  <pageMargins left="0.47244094488188981" right="0.27559055118110237" top="0.39370078740157483" bottom="0.55118110236220474" header="0.35433070866141736" footer="0.47244094488188981"/>
  <pageSetup paperSize="9" orientation="landscape" horizont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CM59"/>
  <sheetViews>
    <sheetView showGridLines="0" defaultGridColor="0" colorId="20" zoomScaleNormal="100" workbookViewId="0">
      <selection activeCell="AS13" sqref="AS13"/>
    </sheetView>
  </sheetViews>
  <sheetFormatPr defaultColWidth="1.88671875" defaultRowHeight="9" customHeight="1" x14ac:dyDescent="0.2"/>
  <cols>
    <col min="1" max="1" width="1.88671875" style="41" customWidth="1"/>
    <col min="2" max="3" width="2.109375" style="41" customWidth="1"/>
    <col min="4" max="9" width="1.21875" style="41" customWidth="1"/>
    <col min="10" max="10" width="1.109375" style="41" customWidth="1"/>
    <col min="11" max="11" width="1.21875" style="41" customWidth="1"/>
    <col min="12" max="13" width="1.33203125" style="41" customWidth="1"/>
    <col min="14" max="29" width="1.21875" style="41" customWidth="1"/>
    <col min="30" max="33" width="1.33203125" style="41" customWidth="1"/>
    <col min="34" max="49" width="1.21875" style="41" customWidth="1"/>
    <col min="50" max="51" width="1.33203125" style="41" customWidth="1"/>
    <col min="52" max="52" width="1" style="41" customWidth="1"/>
    <col min="53" max="62" width="2" style="41" customWidth="1"/>
    <col min="63" max="65" width="2.109375" style="41" customWidth="1"/>
    <col min="66" max="16384" width="1.88671875" style="41"/>
  </cols>
  <sheetData>
    <row r="2" spans="2:91" ht="9" customHeight="1" x14ac:dyDescent="0.2">
      <c r="J2" s="235"/>
      <c r="K2" s="235"/>
      <c r="L2" s="235"/>
      <c r="M2" s="235"/>
      <c r="N2" s="235"/>
      <c r="O2" s="236"/>
      <c r="P2" s="236"/>
      <c r="Q2" s="236"/>
      <c r="S2" s="241"/>
      <c r="T2" s="241"/>
      <c r="V2" s="258"/>
      <c r="W2" s="258"/>
      <c r="X2" s="258"/>
      <c r="Y2" s="258"/>
      <c r="Z2" s="283" t="s">
        <v>225</v>
      </c>
      <c r="AA2" s="283"/>
      <c r="AB2" s="283"/>
      <c r="AC2" s="283"/>
      <c r="AD2" s="283"/>
      <c r="AE2" s="283"/>
      <c r="AF2" s="283"/>
      <c r="AG2" s="283"/>
      <c r="AH2" s="283"/>
      <c r="AI2" s="283"/>
      <c r="AJ2" s="283"/>
      <c r="AK2" s="283"/>
      <c r="AL2" s="283"/>
      <c r="AM2" s="283"/>
      <c r="AN2" s="283"/>
      <c r="AO2" s="283"/>
      <c r="AP2" s="283"/>
      <c r="AQ2" s="283"/>
      <c r="AR2" s="283"/>
      <c r="AS2" s="283"/>
      <c r="AT2" s="283"/>
      <c r="AU2" s="283"/>
      <c r="AV2" s="283"/>
      <c r="AW2" s="283"/>
      <c r="AX2" s="283"/>
      <c r="AY2" s="283"/>
      <c r="AZ2" s="284"/>
      <c r="BA2" s="347" t="s">
        <v>136</v>
      </c>
      <c r="BB2" s="348"/>
      <c r="BC2" s="348"/>
      <c r="BD2" s="348"/>
      <c r="BE2" s="348"/>
      <c r="BF2" s="348"/>
      <c r="BG2" s="348"/>
      <c r="BH2" s="348"/>
      <c r="BI2" s="348"/>
      <c r="BJ2" s="348"/>
      <c r="BK2" s="348"/>
      <c r="BL2" s="348"/>
      <c r="BM2" s="349"/>
      <c r="BN2" s="42"/>
      <c r="BO2" s="43"/>
      <c r="BP2" s="314" t="s">
        <v>4</v>
      </c>
      <c r="BQ2" s="315"/>
      <c r="BR2" s="315"/>
      <c r="BS2" s="315"/>
      <c r="BT2" s="315"/>
      <c r="BU2" s="315"/>
      <c r="BV2" s="315"/>
      <c r="BW2" s="64"/>
      <c r="BX2" s="64"/>
      <c r="BY2" s="44"/>
      <c r="BZ2" s="44"/>
      <c r="CA2" s="44"/>
      <c r="CB2" s="44"/>
      <c r="CC2" s="44"/>
      <c r="CD2" s="44"/>
      <c r="CE2" s="44"/>
      <c r="CF2" s="44"/>
      <c r="CG2" s="44"/>
      <c r="CH2" s="44"/>
      <c r="CI2" s="44"/>
      <c r="CJ2" s="44"/>
      <c r="CK2" s="44"/>
      <c r="CL2" s="44"/>
      <c r="CM2" s="43"/>
    </row>
    <row r="3" spans="2:91" ht="9" customHeight="1" x14ac:dyDescent="0.2">
      <c r="J3" s="235"/>
      <c r="K3" s="235"/>
      <c r="L3" s="235"/>
      <c r="M3" s="235"/>
      <c r="N3" s="235"/>
      <c r="P3" s="267"/>
      <c r="T3" s="241"/>
      <c r="U3" s="258"/>
      <c r="V3" s="258"/>
      <c r="W3" s="287" t="s">
        <v>157</v>
      </c>
      <c r="X3" s="287"/>
      <c r="Y3" s="287"/>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3"/>
      <c r="AX3" s="283"/>
      <c r="AY3" s="283"/>
      <c r="AZ3" s="284"/>
      <c r="BA3" s="350"/>
      <c r="BB3" s="351"/>
      <c r="BC3" s="351"/>
      <c r="BD3" s="351"/>
      <c r="BE3" s="351"/>
      <c r="BF3" s="351"/>
      <c r="BG3" s="351"/>
      <c r="BH3" s="351"/>
      <c r="BI3" s="351"/>
      <c r="BJ3" s="351"/>
      <c r="BK3" s="351"/>
      <c r="BL3" s="351"/>
      <c r="BM3" s="352"/>
      <c r="BN3" s="45"/>
      <c r="BO3" s="46"/>
      <c r="BP3" s="316"/>
      <c r="BQ3" s="317"/>
      <c r="BR3" s="317"/>
      <c r="BS3" s="317"/>
      <c r="BT3" s="317"/>
      <c r="BU3" s="317"/>
      <c r="BV3" s="317"/>
      <c r="BW3" s="118"/>
      <c r="BX3" s="118"/>
      <c r="BY3" s="47"/>
      <c r="BZ3" s="47"/>
      <c r="CA3" s="47"/>
      <c r="CB3" s="47"/>
      <c r="CC3" s="47"/>
      <c r="CD3" s="47"/>
      <c r="CE3" s="47"/>
      <c r="CF3" s="47"/>
      <c r="CG3" s="47"/>
      <c r="CH3" s="47"/>
      <c r="CI3" s="47"/>
      <c r="CJ3" s="47"/>
      <c r="CK3" s="47"/>
      <c r="CL3" s="47"/>
      <c r="CM3" s="46"/>
    </row>
    <row r="4" spans="2:91" ht="9" customHeight="1" x14ac:dyDescent="0.2">
      <c r="J4" s="235"/>
      <c r="K4" s="235"/>
      <c r="L4" s="235"/>
      <c r="M4" s="235"/>
      <c r="N4" s="235"/>
      <c r="O4" s="267"/>
      <c r="P4" s="267"/>
      <c r="T4" s="241"/>
      <c r="U4" s="258"/>
      <c r="V4" s="258"/>
      <c r="W4" s="287"/>
      <c r="X4" s="287"/>
      <c r="Y4" s="287"/>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4"/>
      <c r="BA4" s="350"/>
      <c r="BB4" s="351"/>
      <c r="BC4" s="351"/>
      <c r="BD4" s="351"/>
      <c r="BE4" s="351"/>
      <c r="BF4" s="351"/>
      <c r="BG4" s="351"/>
      <c r="BH4" s="351"/>
      <c r="BI4" s="351"/>
      <c r="BJ4" s="351"/>
      <c r="BK4" s="351"/>
      <c r="BL4" s="351"/>
      <c r="BM4" s="352"/>
      <c r="BN4" s="45"/>
      <c r="BO4" s="46"/>
      <c r="BP4" s="45"/>
      <c r="BQ4" s="341" t="str">
        <f>T(入力!$X16)</f>
        <v/>
      </c>
      <c r="BR4" s="342"/>
      <c r="BS4" s="342"/>
      <c r="BT4" s="342"/>
      <c r="BU4" s="342"/>
      <c r="BV4" s="342"/>
      <c r="BW4" s="342"/>
      <c r="BX4" s="342"/>
      <c r="BY4" s="342"/>
      <c r="BZ4" s="342"/>
      <c r="CA4" s="342"/>
      <c r="CB4" s="342"/>
      <c r="CC4" s="342"/>
      <c r="CD4" s="342"/>
      <c r="CE4" s="342"/>
      <c r="CF4" s="342"/>
      <c r="CG4" s="342"/>
      <c r="CH4" s="342"/>
      <c r="CI4" s="342"/>
      <c r="CJ4" s="342"/>
      <c r="CK4" s="342"/>
      <c r="CL4" s="342"/>
      <c r="CM4" s="46"/>
    </row>
    <row r="5" spans="2:91" ht="9" customHeight="1" x14ac:dyDescent="0.2">
      <c r="J5" s="235"/>
      <c r="K5" s="235"/>
      <c r="L5" s="235"/>
      <c r="M5" s="235"/>
      <c r="N5" s="235"/>
      <c r="O5" s="236"/>
      <c r="P5" s="236"/>
      <c r="Q5" s="236"/>
      <c r="R5" s="241"/>
      <c r="S5" s="241"/>
      <c r="T5" s="241"/>
      <c r="U5" s="258"/>
      <c r="V5" s="258"/>
      <c r="W5" s="258"/>
      <c r="X5" s="258"/>
      <c r="Y5" s="258"/>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4"/>
      <c r="BA5" s="353"/>
      <c r="BB5" s="354"/>
      <c r="BC5" s="354"/>
      <c r="BD5" s="354"/>
      <c r="BE5" s="354"/>
      <c r="BF5" s="354"/>
      <c r="BG5" s="354"/>
      <c r="BH5" s="354"/>
      <c r="BI5" s="354"/>
      <c r="BJ5" s="354"/>
      <c r="BK5" s="354"/>
      <c r="BL5" s="354"/>
      <c r="BM5" s="355"/>
      <c r="BN5" s="45"/>
      <c r="BO5" s="46"/>
      <c r="BP5" s="45"/>
      <c r="BQ5" s="342"/>
      <c r="BR5" s="342"/>
      <c r="BS5" s="342"/>
      <c r="BT5" s="342"/>
      <c r="BU5" s="342"/>
      <c r="BV5" s="342"/>
      <c r="BW5" s="342"/>
      <c r="BX5" s="342"/>
      <c r="BY5" s="342"/>
      <c r="BZ5" s="342"/>
      <c r="CA5" s="342"/>
      <c r="CB5" s="342"/>
      <c r="CC5" s="342"/>
      <c r="CD5" s="342"/>
      <c r="CE5" s="342"/>
      <c r="CF5" s="342"/>
      <c r="CG5" s="342"/>
      <c r="CH5" s="342"/>
      <c r="CI5" s="342"/>
      <c r="CJ5" s="342"/>
      <c r="CK5" s="342"/>
      <c r="CL5" s="342"/>
      <c r="CM5" s="46"/>
    </row>
    <row r="6" spans="2:91" ht="10.5" customHeight="1" x14ac:dyDescent="0.2">
      <c r="B6" s="288"/>
      <c r="C6" s="288"/>
      <c r="D6" s="288"/>
      <c r="E6" s="288"/>
      <c r="F6" s="288"/>
      <c r="G6" s="288"/>
      <c r="H6" s="288"/>
      <c r="I6" s="288"/>
      <c r="J6" s="229"/>
      <c r="K6" s="229"/>
      <c r="L6" s="229"/>
      <c r="M6" s="229"/>
      <c r="N6" s="229"/>
      <c r="O6" s="237"/>
      <c r="P6" s="237"/>
      <c r="Q6" s="237"/>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47"/>
      <c r="BA6" s="42"/>
      <c r="BB6" s="44"/>
      <c r="BC6" s="44"/>
      <c r="BD6" s="44"/>
      <c r="BE6" s="44"/>
      <c r="BF6" s="43"/>
      <c r="BG6" s="44"/>
      <c r="BH6" s="44"/>
      <c r="BI6" s="44"/>
      <c r="BJ6" s="44"/>
      <c r="BK6" s="44"/>
      <c r="BL6" s="44"/>
      <c r="BM6" s="44"/>
      <c r="BN6" s="457" t="s">
        <v>3</v>
      </c>
      <c r="BO6" s="458"/>
      <c r="BP6" s="45"/>
      <c r="BQ6" s="342"/>
      <c r="BR6" s="342"/>
      <c r="BS6" s="342"/>
      <c r="BT6" s="342"/>
      <c r="BU6" s="342"/>
      <c r="BV6" s="342"/>
      <c r="BW6" s="342"/>
      <c r="BX6" s="342"/>
      <c r="BY6" s="342"/>
      <c r="BZ6" s="342"/>
      <c r="CA6" s="342"/>
      <c r="CB6" s="342"/>
      <c r="CC6" s="342"/>
      <c r="CD6" s="342"/>
      <c r="CE6" s="342"/>
      <c r="CF6" s="342"/>
      <c r="CG6" s="342"/>
      <c r="CH6" s="342"/>
      <c r="CI6" s="342"/>
      <c r="CJ6" s="342"/>
      <c r="CK6" s="342"/>
      <c r="CL6" s="342"/>
      <c r="CM6" s="46"/>
    </row>
    <row r="7" spans="2:91" ht="10.5" customHeight="1" x14ac:dyDescent="0.2">
      <c r="B7" s="288"/>
      <c r="C7" s="288"/>
      <c r="D7" s="288"/>
      <c r="E7" s="288"/>
      <c r="F7" s="288"/>
      <c r="G7" s="288"/>
      <c r="H7" s="288"/>
      <c r="I7" s="288"/>
      <c r="J7" s="229"/>
      <c r="K7" s="229"/>
      <c r="L7" s="229"/>
      <c r="M7" s="229"/>
      <c r="N7" s="229"/>
      <c r="O7" s="237"/>
      <c r="P7" s="237"/>
      <c r="Q7" s="237"/>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47"/>
      <c r="BA7" s="321" t="str">
        <f>入力!W20&amp;入力!X20</f>
        <v/>
      </c>
      <c r="BB7" s="322"/>
      <c r="BC7" s="48">
        <v>1</v>
      </c>
      <c r="BD7" s="49">
        <v>2</v>
      </c>
      <c r="BE7" s="321" t="s">
        <v>39</v>
      </c>
      <c r="BF7" s="323"/>
      <c r="BG7" s="322" t="s">
        <v>37</v>
      </c>
      <c r="BH7" s="322"/>
      <c r="BI7" s="48">
        <v>3</v>
      </c>
      <c r="BJ7" s="50">
        <v>4</v>
      </c>
      <c r="BK7" s="321" t="s">
        <v>36</v>
      </c>
      <c r="BL7" s="322"/>
      <c r="BM7" s="323"/>
      <c r="BN7" s="457"/>
      <c r="BO7" s="458"/>
      <c r="BP7" s="45"/>
      <c r="BQ7" s="819" t="str">
        <f>T(入力!$C17)</f>
        <v/>
      </c>
      <c r="BR7" s="820"/>
      <c r="BS7" s="820"/>
      <c r="BT7" s="820"/>
      <c r="BU7" s="820"/>
      <c r="BV7" s="820"/>
      <c r="BW7" s="820"/>
      <c r="BX7" s="820"/>
      <c r="BY7" s="820"/>
      <c r="BZ7" s="820"/>
      <c r="CA7" s="820"/>
      <c r="CB7" s="820"/>
      <c r="CC7" s="820"/>
      <c r="CD7" s="820"/>
      <c r="CE7" s="820"/>
      <c r="CF7" s="820"/>
      <c r="CG7" s="820"/>
      <c r="CH7" s="820"/>
      <c r="CI7" s="820"/>
      <c r="CJ7" s="820"/>
      <c r="CK7" s="820"/>
      <c r="CL7" s="820"/>
      <c r="CM7" s="46"/>
    </row>
    <row r="8" spans="2:91" ht="10.5" customHeight="1" x14ac:dyDescent="0.2">
      <c r="B8" s="288"/>
      <c r="C8" s="288"/>
      <c r="D8" s="288"/>
      <c r="E8" s="288"/>
      <c r="F8" s="288"/>
      <c r="G8" s="288"/>
      <c r="H8" s="288"/>
      <c r="I8" s="288"/>
      <c r="J8" s="229"/>
      <c r="K8" s="229"/>
      <c r="L8" s="229"/>
      <c r="M8" s="229"/>
      <c r="N8" s="229"/>
      <c r="O8" s="237"/>
      <c r="P8" s="237"/>
      <c r="Q8" s="237"/>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47"/>
      <c r="BA8" s="321"/>
      <c r="BB8" s="322"/>
      <c r="BC8" s="358" t="str">
        <f>入力!$W21</f>
        <v/>
      </c>
      <c r="BD8" s="360" t="str">
        <f>入力!$X21</f>
        <v/>
      </c>
      <c r="BE8" s="321"/>
      <c r="BF8" s="323"/>
      <c r="BG8" s="322"/>
      <c r="BH8" s="322"/>
      <c r="BI8" s="358" t="str">
        <f>入力!$W22</f>
        <v/>
      </c>
      <c r="BJ8" s="360" t="str">
        <f>入力!$X22</f>
        <v/>
      </c>
      <c r="BK8" s="321"/>
      <c r="BL8" s="322"/>
      <c r="BM8" s="323"/>
      <c r="BN8" s="457"/>
      <c r="BO8" s="458"/>
      <c r="BP8" s="45"/>
      <c r="BQ8" s="820"/>
      <c r="BR8" s="820"/>
      <c r="BS8" s="820"/>
      <c r="BT8" s="820"/>
      <c r="BU8" s="820"/>
      <c r="BV8" s="820"/>
      <c r="BW8" s="820"/>
      <c r="BX8" s="820"/>
      <c r="BY8" s="820"/>
      <c r="BZ8" s="820"/>
      <c r="CA8" s="820"/>
      <c r="CB8" s="820"/>
      <c r="CC8" s="820"/>
      <c r="CD8" s="820"/>
      <c r="CE8" s="820"/>
      <c r="CF8" s="820"/>
      <c r="CG8" s="820"/>
      <c r="CH8" s="820"/>
      <c r="CI8" s="820"/>
      <c r="CJ8" s="820"/>
      <c r="CK8" s="820"/>
      <c r="CL8" s="820"/>
      <c r="CM8" s="46"/>
    </row>
    <row r="9" spans="2:91" ht="10.5" customHeight="1" x14ac:dyDescent="0.2">
      <c r="B9" s="51"/>
      <c r="C9" s="51"/>
      <c r="D9" s="52"/>
      <c r="E9" s="52"/>
      <c r="F9" s="52"/>
      <c r="G9" s="52"/>
      <c r="H9" s="52"/>
      <c r="I9" s="52"/>
      <c r="J9" s="228"/>
      <c r="K9" s="228"/>
      <c r="L9" s="228"/>
      <c r="M9" s="228"/>
      <c r="N9" s="228"/>
      <c r="O9" s="238"/>
      <c r="P9" s="238"/>
      <c r="Q9" s="238"/>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38"/>
      <c r="AW9" s="238"/>
      <c r="AX9" s="238"/>
      <c r="AY9" s="242"/>
      <c r="AZ9" s="47"/>
      <c r="BA9" s="321"/>
      <c r="BB9" s="322"/>
      <c r="BC9" s="359"/>
      <c r="BD9" s="361"/>
      <c r="BE9" s="321"/>
      <c r="BF9" s="323"/>
      <c r="BG9" s="322"/>
      <c r="BH9" s="322"/>
      <c r="BI9" s="359"/>
      <c r="BJ9" s="361"/>
      <c r="BK9" s="321"/>
      <c r="BL9" s="322"/>
      <c r="BM9" s="323"/>
      <c r="BN9" s="457"/>
      <c r="BO9" s="458"/>
      <c r="BP9" s="45"/>
      <c r="BQ9" s="820"/>
      <c r="BR9" s="820"/>
      <c r="BS9" s="820"/>
      <c r="BT9" s="820"/>
      <c r="BU9" s="820"/>
      <c r="BV9" s="820"/>
      <c r="BW9" s="820"/>
      <c r="BX9" s="820"/>
      <c r="BY9" s="820"/>
      <c r="BZ9" s="820"/>
      <c r="CA9" s="820"/>
      <c r="CB9" s="820"/>
      <c r="CC9" s="820"/>
      <c r="CD9" s="820"/>
      <c r="CE9" s="820"/>
      <c r="CF9" s="820"/>
      <c r="CG9" s="820"/>
      <c r="CH9" s="820"/>
      <c r="CI9" s="820"/>
      <c r="CJ9" s="820"/>
      <c r="CK9" s="820"/>
      <c r="CL9" s="820"/>
      <c r="CM9" s="46"/>
    </row>
    <row r="10" spans="2:91" ht="10.5" customHeight="1" x14ac:dyDescent="0.2">
      <c r="B10" s="53"/>
      <c r="C10" s="53"/>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1"/>
      <c r="AZ10" s="47"/>
      <c r="BA10" s="54"/>
      <c r="BB10" s="55"/>
      <c r="BC10" s="55"/>
      <c r="BD10" s="55"/>
      <c r="BE10" s="55"/>
      <c r="BF10" s="56"/>
      <c r="BG10" s="55"/>
      <c r="BH10" s="55"/>
      <c r="BI10" s="55"/>
      <c r="BJ10" s="55"/>
      <c r="BK10" s="55"/>
      <c r="BL10" s="55"/>
      <c r="BM10" s="55"/>
      <c r="BN10" s="457"/>
      <c r="BO10" s="458"/>
      <c r="BP10" s="45"/>
      <c r="BQ10" s="820"/>
      <c r="BR10" s="820"/>
      <c r="BS10" s="820"/>
      <c r="BT10" s="820"/>
      <c r="BU10" s="820"/>
      <c r="BV10" s="820"/>
      <c r="BW10" s="820"/>
      <c r="BX10" s="820"/>
      <c r="BY10" s="820"/>
      <c r="BZ10" s="820"/>
      <c r="CA10" s="820"/>
      <c r="CB10" s="820"/>
      <c r="CC10" s="820"/>
      <c r="CD10" s="820"/>
      <c r="CE10" s="820"/>
      <c r="CF10" s="820"/>
      <c r="CG10" s="820"/>
      <c r="CH10" s="820"/>
      <c r="CI10" s="820"/>
      <c r="CJ10" s="820"/>
      <c r="CK10" s="820"/>
      <c r="CL10" s="820"/>
      <c r="CM10" s="46"/>
    </row>
    <row r="11" spans="2:91" ht="10.5" customHeight="1" x14ac:dyDescent="0.2">
      <c r="B11" s="53"/>
      <c r="C11" s="53"/>
      <c r="D11" s="57"/>
      <c r="E11" s="57"/>
      <c r="F11" s="57"/>
      <c r="G11" s="57"/>
      <c r="H11" s="57"/>
      <c r="I11" s="57"/>
      <c r="J11" s="57"/>
      <c r="K11" s="57"/>
      <c r="L11" s="58"/>
      <c r="M11" s="58"/>
      <c r="N11" s="59"/>
      <c r="O11" s="59"/>
      <c r="P11" s="59"/>
      <c r="Q11" s="59"/>
      <c r="R11" s="59"/>
      <c r="S11" s="59"/>
      <c r="T11" s="59"/>
      <c r="U11" s="59"/>
      <c r="V11" s="59"/>
      <c r="W11" s="59"/>
      <c r="X11" s="59"/>
      <c r="Y11" s="59"/>
      <c r="Z11" s="59"/>
      <c r="AA11" s="59"/>
      <c r="AB11" s="59"/>
      <c r="AC11" s="59"/>
      <c r="AD11" s="58"/>
      <c r="AE11" s="58"/>
      <c r="AF11" s="58"/>
      <c r="AG11" s="58"/>
      <c r="AH11" s="59"/>
      <c r="AI11" s="59"/>
      <c r="AJ11" s="59"/>
      <c r="AK11" s="59"/>
      <c r="AL11" s="59"/>
      <c r="AM11" s="59"/>
      <c r="AN11" s="59"/>
      <c r="AO11" s="59"/>
      <c r="AP11" s="59"/>
      <c r="AQ11" s="59"/>
      <c r="AR11" s="59"/>
      <c r="AS11" s="59"/>
      <c r="AT11" s="59"/>
      <c r="AU11" s="59"/>
      <c r="AV11" s="59"/>
      <c r="AW11" s="59"/>
      <c r="AX11" s="58"/>
      <c r="AY11" s="58"/>
      <c r="AZ11" s="47"/>
      <c r="BA11" s="42"/>
      <c r="BB11" s="44"/>
      <c r="BC11" s="44"/>
      <c r="BD11" s="44"/>
      <c r="BE11" s="44"/>
      <c r="BF11" s="44"/>
      <c r="BG11" s="44"/>
      <c r="BH11" s="44"/>
      <c r="BI11" s="44"/>
      <c r="BJ11" s="44"/>
      <c r="BK11" s="44"/>
      <c r="BL11" s="44"/>
      <c r="BM11" s="44"/>
      <c r="BN11" s="457"/>
      <c r="BO11" s="458"/>
      <c r="BP11" s="45"/>
      <c r="BQ11" s="820"/>
      <c r="BR11" s="820"/>
      <c r="BS11" s="820"/>
      <c r="BT11" s="820"/>
      <c r="BU11" s="820"/>
      <c r="BV11" s="820"/>
      <c r="BW11" s="820"/>
      <c r="BX11" s="820"/>
      <c r="BY11" s="820"/>
      <c r="BZ11" s="820"/>
      <c r="CA11" s="820"/>
      <c r="CB11" s="820"/>
      <c r="CC11" s="820"/>
      <c r="CD11" s="820"/>
      <c r="CE11" s="820"/>
      <c r="CF11" s="820"/>
      <c r="CG11" s="820"/>
      <c r="CH11" s="820"/>
      <c r="CI11" s="820"/>
      <c r="CJ11" s="820"/>
      <c r="CK11" s="820"/>
      <c r="CL11" s="820"/>
      <c r="CM11" s="46"/>
    </row>
    <row r="12" spans="2:91" ht="10.5" customHeight="1" x14ac:dyDescent="0.2">
      <c r="B12" s="51"/>
      <c r="C12" s="51"/>
      <c r="D12" s="57"/>
      <c r="E12" s="57"/>
      <c r="F12" s="57"/>
      <c r="G12" s="57"/>
      <c r="H12" s="57"/>
      <c r="I12" s="57"/>
      <c r="J12" s="57"/>
      <c r="K12" s="57"/>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47"/>
      <c r="BA12" s="321" t="str">
        <f>入力!W23&amp;入力!X23</f>
        <v/>
      </c>
      <c r="BB12" s="323"/>
      <c r="BC12" s="48">
        <v>5</v>
      </c>
      <c r="BD12" s="49">
        <v>6</v>
      </c>
      <c r="BE12" s="508" t="s">
        <v>0</v>
      </c>
      <c r="BF12" s="48">
        <v>7</v>
      </c>
      <c r="BG12" s="49">
        <v>8</v>
      </c>
      <c r="BH12" s="508" t="s">
        <v>1</v>
      </c>
      <c r="BI12" s="48">
        <v>9</v>
      </c>
      <c r="BJ12" s="49">
        <v>10</v>
      </c>
      <c r="BK12" s="318" t="s">
        <v>2</v>
      </c>
      <c r="BL12" s="319"/>
      <c r="BM12" s="320"/>
      <c r="BN12" s="457"/>
      <c r="BO12" s="458"/>
      <c r="BP12" s="45"/>
      <c r="BQ12" s="526" t="str">
        <f>T(入力!$C15)</f>
        <v/>
      </c>
      <c r="BR12" s="527"/>
      <c r="BS12" s="527"/>
      <c r="BT12" s="527"/>
      <c r="BU12" s="527"/>
      <c r="BV12" s="527"/>
      <c r="BW12" s="527"/>
      <c r="BX12" s="527"/>
      <c r="BY12" s="527"/>
      <c r="BZ12" s="527"/>
      <c r="CA12" s="527"/>
      <c r="CB12" s="527"/>
      <c r="CC12" s="527"/>
      <c r="CD12" s="527"/>
      <c r="CE12" s="527"/>
      <c r="CF12" s="527"/>
      <c r="CG12" s="527"/>
      <c r="CH12" s="527"/>
      <c r="CI12" s="534"/>
      <c r="CJ12" s="534"/>
      <c r="CK12" s="47"/>
      <c r="CL12" s="47"/>
      <c r="CM12" s="46"/>
    </row>
    <row r="13" spans="2:91" ht="10.5" customHeight="1" x14ac:dyDescent="0.2">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47"/>
      <c r="BA13" s="321"/>
      <c r="BB13" s="323"/>
      <c r="BC13" s="358" t="str">
        <f>入力!W24</f>
        <v/>
      </c>
      <c r="BD13" s="360" t="str">
        <f>入力!X24</f>
        <v/>
      </c>
      <c r="BE13" s="508"/>
      <c r="BF13" s="358" t="str">
        <f>入力!W25</f>
        <v/>
      </c>
      <c r="BG13" s="360" t="str">
        <f>入力!X25</f>
        <v/>
      </c>
      <c r="BH13" s="508"/>
      <c r="BI13" s="358" t="str">
        <f>入力!AO26</f>
        <v/>
      </c>
      <c r="BJ13" s="360" t="str">
        <f>入力!AP26</f>
        <v/>
      </c>
      <c r="BK13" s="318"/>
      <c r="BL13" s="319"/>
      <c r="BM13" s="320"/>
      <c r="BN13" s="457"/>
      <c r="BO13" s="458"/>
      <c r="BP13" s="45"/>
      <c r="BQ13" s="527"/>
      <c r="BR13" s="527"/>
      <c r="BS13" s="527"/>
      <c r="BT13" s="527"/>
      <c r="BU13" s="527"/>
      <c r="BV13" s="527"/>
      <c r="BW13" s="527"/>
      <c r="BX13" s="527"/>
      <c r="BY13" s="527"/>
      <c r="BZ13" s="527"/>
      <c r="CA13" s="527"/>
      <c r="CB13" s="527"/>
      <c r="CC13" s="527"/>
      <c r="CD13" s="527"/>
      <c r="CE13" s="527"/>
      <c r="CF13" s="527"/>
      <c r="CG13" s="527"/>
      <c r="CH13" s="527"/>
      <c r="CI13" s="534"/>
      <c r="CJ13" s="534"/>
      <c r="CK13" s="47"/>
      <c r="CL13" s="47"/>
      <c r="CM13" s="46"/>
    </row>
    <row r="14" spans="2:91" ht="10.5" customHeight="1" x14ac:dyDescent="0.2">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47"/>
      <c r="BA14" s="321"/>
      <c r="BB14" s="323"/>
      <c r="BC14" s="359"/>
      <c r="BD14" s="361"/>
      <c r="BE14" s="508"/>
      <c r="BF14" s="359"/>
      <c r="BG14" s="361"/>
      <c r="BH14" s="508"/>
      <c r="BI14" s="359"/>
      <c r="BJ14" s="361"/>
      <c r="BK14" s="318"/>
      <c r="BL14" s="319"/>
      <c r="BM14" s="320"/>
      <c r="BN14" s="457"/>
      <c r="BO14" s="458"/>
      <c r="BP14" s="45"/>
      <c r="BQ14" s="527"/>
      <c r="BR14" s="527"/>
      <c r="BS14" s="527"/>
      <c r="BT14" s="527"/>
      <c r="BU14" s="527"/>
      <c r="BV14" s="527"/>
      <c r="BW14" s="527"/>
      <c r="BX14" s="527"/>
      <c r="BY14" s="527"/>
      <c r="BZ14" s="527"/>
      <c r="CA14" s="527"/>
      <c r="CB14" s="527"/>
      <c r="CC14" s="527"/>
      <c r="CD14" s="527"/>
      <c r="CE14" s="527"/>
      <c r="CF14" s="527"/>
      <c r="CG14" s="527"/>
      <c r="CH14" s="527"/>
      <c r="CI14" s="47"/>
      <c r="CJ14" s="47"/>
      <c r="CK14" s="47"/>
      <c r="CL14" s="47"/>
      <c r="CM14" s="46"/>
    </row>
    <row r="15" spans="2:91" ht="10.5" customHeight="1" x14ac:dyDescent="0.2">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58"/>
      <c r="AG15" s="58"/>
      <c r="AH15" s="58"/>
      <c r="AI15" s="58"/>
      <c r="AJ15" s="58"/>
      <c r="AK15" s="58"/>
      <c r="AL15" s="58"/>
      <c r="AM15" s="58"/>
      <c r="AN15" s="58"/>
      <c r="AO15" s="58"/>
      <c r="AP15" s="58"/>
      <c r="AQ15" s="58"/>
      <c r="AR15" s="58"/>
      <c r="AS15" s="58"/>
      <c r="AT15" s="58"/>
      <c r="AU15" s="58"/>
      <c r="AV15" s="58"/>
      <c r="AW15" s="58"/>
      <c r="AX15" s="58"/>
      <c r="AY15" s="58"/>
      <c r="AZ15" s="47"/>
      <c r="BA15" s="54"/>
      <c r="BB15" s="55"/>
      <c r="BC15" s="55"/>
      <c r="BD15" s="55"/>
      <c r="BE15" s="55"/>
      <c r="BF15" s="55"/>
      <c r="BG15" s="55"/>
      <c r="BH15" s="55"/>
      <c r="BI15" s="55"/>
      <c r="BJ15" s="55"/>
      <c r="BK15" s="55"/>
      <c r="BL15" s="55"/>
      <c r="BM15" s="55"/>
      <c r="BN15" s="457"/>
      <c r="BO15" s="458"/>
      <c r="BP15" s="45"/>
      <c r="BQ15" s="527"/>
      <c r="BR15" s="527"/>
      <c r="BS15" s="527"/>
      <c r="BT15" s="527"/>
      <c r="BU15" s="527"/>
      <c r="BV15" s="527"/>
      <c r="BW15" s="527"/>
      <c r="BX15" s="527"/>
      <c r="BY15" s="527"/>
      <c r="BZ15" s="527"/>
      <c r="CA15" s="527"/>
      <c r="CB15" s="527"/>
      <c r="CC15" s="527"/>
      <c r="CD15" s="527"/>
      <c r="CE15" s="527"/>
      <c r="CF15" s="527"/>
      <c r="CG15" s="527"/>
      <c r="CH15" s="527"/>
      <c r="CI15" s="47"/>
      <c r="CJ15" s="47"/>
      <c r="CK15" s="47"/>
      <c r="CL15" s="47"/>
      <c r="CM15" s="46"/>
    </row>
    <row r="16" spans="2:91" ht="16.5" customHeight="1" x14ac:dyDescent="0.15">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58"/>
      <c r="AG16" s="58"/>
      <c r="AH16" s="58"/>
      <c r="AI16" s="58"/>
      <c r="AJ16" s="58"/>
      <c r="AK16" s="58"/>
      <c r="AL16" s="58"/>
      <c r="AM16" s="58"/>
      <c r="AN16" s="58"/>
      <c r="AO16" s="58"/>
      <c r="AP16" s="58"/>
      <c r="AQ16" s="58"/>
      <c r="AR16" s="58"/>
      <c r="AS16" s="58"/>
      <c r="AT16" s="58"/>
      <c r="AU16" s="58"/>
      <c r="AV16" s="58"/>
      <c r="AW16" s="58"/>
      <c r="AX16" s="58"/>
      <c r="AY16" s="58"/>
      <c r="AZ16" s="47"/>
      <c r="BA16" s="61">
        <v>11</v>
      </c>
      <c r="BB16" s="513" t="s">
        <v>54</v>
      </c>
      <c r="BC16" s="513"/>
      <c r="BD16" s="513"/>
      <c r="BE16" s="513"/>
      <c r="BF16" s="513"/>
      <c r="BG16" s="513"/>
      <c r="BH16" s="513"/>
      <c r="BI16" s="513"/>
      <c r="BJ16" s="513"/>
      <c r="BK16" s="513"/>
      <c r="BL16" s="513"/>
      <c r="BM16" s="62">
        <v>23</v>
      </c>
      <c r="BN16" s="457"/>
      <c r="BO16" s="458"/>
      <c r="BP16" s="45"/>
      <c r="BQ16" s="47"/>
      <c r="BR16" s="47"/>
      <c r="BS16" s="47"/>
      <c r="BT16" s="47"/>
      <c r="BU16" s="47"/>
      <c r="BV16" s="47"/>
      <c r="BW16" s="47"/>
      <c r="BX16" s="47"/>
      <c r="BY16" s="47"/>
      <c r="BZ16" s="47"/>
      <c r="CA16" s="47"/>
      <c r="CB16" s="47"/>
      <c r="CC16" s="47"/>
      <c r="CD16" s="47"/>
      <c r="CE16" s="47"/>
      <c r="CF16" s="47"/>
      <c r="CG16" s="47"/>
      <c r="CH16" s="47"/>
      <c r="CI16" s="47"/>
      <c r="CJ16" s="47"/>
      <c r="CK16" s="47"/>
      <c r="CL16" s="47"/>
      <c r="CM16" s="46"/>
    </row>
    <row r="17" spans="2:91" ht="9" customHeight="1" x14ac:dyDescent="0.2">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47"/>
      <c r="BA17" s="522" t="str">
        <f>入力!$L13</f>
        <v/>
      </c>
      <c r="BB17" s="356" t="str">
        <f>入力!$M13</f>
        <v/>
      </c>
      <c r="BC17" s="356" t="str">
        <f>入力!$N13</f>
        <v/>
      </c>
      <c r="BD17" s="356" t="str">
        <f>入力!$O13</f>
        <v/>
      </c>
      <c r="BE17" s="356" t="str">
        <f>入力!$P13</f>
        <v/>
      </c>
      <c r="BF17" s="356" t="str">
        <f>入力!$Q13</f>
        <v/>
      </c>
      <c r="BG17" s="356" t="str">
        <f>入力!$R13</f>
        <v/>
      </c>
      <c r="BH17" s="356" t="str">
        <f>入力!$S13</f>
        <v/>
      </c>
      <c r="BI17" s="356" t="str">
        <f>入力!$T13</f>
        <v/>
      </c>
      <c r="BJ17" s="356" t="str">
        <f>入力!$U13</f>
        <v/>
      </c>
      <c r="BK17" s="356" t="str">
        <f>入力!$V13</f>
        <v/>
      </c>
      <c r="BL17" s="356" t="str">
        <f>入力!$W13</f>
        <v/>
      </c>
      <c r="BM17" s="523" t="str">
        <f>入力!$X13</f>
        <v/>
      </c>
      <c r="BN17" s="457"/>
      <c r="BO17" s="458"/>
      <c r="BP17" s="316" t="s">
        <v>6</v>
      </c>
      <c r="BQ17" s="317"/>
      <c r="BR17" s="317"/>
      <c r="BS17" s="341" t="str">
        <f>T(入力!$C18)</f>
        <v/>
      </c>
      <c r="BT17" s="342"/>
      <c r="BU17" s="342"/>
      <c r="BV17" s="342"/>
      <c r="BW17" s="342"/>
      <c r="BX17" s="342"/>
      <c r="BY17" s="342"/>
      <c r="BZ17" s="342"/>
      <c r="CA17" s="342"/>
      <c r="CB17" s="342"/>
      <c r="CC17" s="342"/>
      <c r="CD17" s="342"/>
      <c r="CE17" s="342"/>
      <c r="CF17" s="342"/>
      <c r="CG17" s="342"/>
      <c r="CH17" s="342"/>
      <c r="CI17" s="342"/>
      <c r="CJ17" s="342"/>
      <c r="CK17" s="342"/>
      <c r="CL17" s="342"/>
      <c r="CM17" s="46"/>
    </row>
    <row r="18" spans="2:91" ht="9" customHeight="1" x14ac:dyDescent="0.2">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47"/>
      <c r="BA18" s="359"/>
      <c r="BB18" s="357"/>
      <c r="BC18" s="357"/>
      <c r="BD18" s="357"/>
      <c r="BE18" s="357"/>
      <c r="BF18" s="357"/>
      <c r="BG18" s="357"/>
      <c r="BH18" s="357"/>
      <c r="BI18" s="357"/>
      <c r="BJ18" s="357"/>
      <c r="BK18" s="357"/>
      <c r="BL18" s="357"/>
      <c r="BM18" s="361"/>
      <c r="BN18" s="457"/>
      <c r="BO18" s="458"/>
      <c r="BP18" s="316"/>
      <c r="BQ18" s="317"/>
      <c r="BR18" s="317"/>
      <c r="BS18" s="342"/>
      <c r="BT18" s="342"/>
      <c r="BU18" s="342"/>
      <c r="BV18" s="342"/>
      <c r="BW18" s="342"/>
      <c r="BX18" s="342"/>
      <c r="BY18" s="342"/>
      <c r="BZ18" s="342"/>
      <c r="CA18" s="342"/>
      <c r="CB18" s="342"/>
      <c r="CC18" s="342"/>
      <c r="CD18" s="342"/>
      <c r="CE18" s="342"/>
      <c r="CF18" s="342"/>
      <c r="CG18" s="342"/>
      <c r="CH18" s="342"/>
      <c r="CI18" s="342"/>
      <c r="CJ18" s="342"/>
      <c r="CK18" s="342"/>
      <c r="CL18" s="342"/>
      <c r="CM18" s="46"/>
    </row>
    <row r="19" spans="2:91" ht="4.5" customHeight="1" x14ac:dyDescent="0.2">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47"/>
      <c r="BA19" s="63"/>
      <c r="BB19" s="514" t="s">
        <v>55</v>
      </c>
      <c r="BC19" s="514"/>
      <c r="BD19" s="514"/>
      <c r="BE19" s="514"/>
      <c r="BF19" s="514"/>
      <c r="BG19" s="514"/>
      <c r="BH19" s="514"/>
      <c r="BI19" s="514"/>
      <c r="BJ19" s="514"/>
      <c r="BK19" s="514"/>
      <c r="BL19" s="514"/>
      <c r="BM19" s="64"/>
      <c r="BN19" s="45"/>
      <c r="BO19" s="46"/>
      <c r="BP19" s="316"/>
      <c r="BQ19" s="317"/>
      <c r="BR19" s="317"/>
      <c r="BS19" s="342"/>
      <c r="BT19" s="342"/>
      <c r="BU19" s="342"/>
      <c r="BV19" s="342"/>
      <c r="BW19" s="342"/>
      <c r="BX19" s="342"/>
      <c r="BY19" s="342"/>
      <c r="BZ19" s="342"/>
      <c r="CA19" s="342"/>
      <c r="CB19" s="342"/>
      <c r="CC19" s="342"/>
      <c r="CD19" s="342"/>
      <c r="CE19" s="342"/>
      <c r="CF19" s="342"/>
      <c r="CG19" s="342"/>
      <c r="CH19" s="342"/>
      <c r="CI19" s="342"/>
      <c r="CJ19" s="342"/>
      <c r="CK19" s="342"/>
      <c r="CL19" s="342"/>
      <c r="CM19" s="46"/>
    </row>
    <row r="20" spans="2:91" ht="12" customHeight="1" x14ac:dyDescent="0.15">
      <c r="B20" s="51"/>
      <c r="C20" s="51"/>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47"/>
      <c r="BA20" s="67">
        <v>24</v>
      </c>
      <c r="BB20" s="515"/>
      <c r="BC20" s="515"/>
      <c r="BD20" s="515"/>
      <c r="BE20" s="515"/>
      <c r="BF20" s="515"/>
      <c r="BG20" s="515"/>
      <c r="BH20" s="515"/>
      <c r="BI20" s="515"/>
      <c r="BJ20" s="515"/>
      <c r="BK20" s="515"/>
      <c r="BL20" s="515"/>
      <c r="BM20" s="68">
        <v>36</v>
      </c>
      <c r="BN20" s="45"/>
      <c r="BO20" s="46"/>
      <c r="BP20" s="316" t="s">
        <v>5</v>
      </c>
      <c r="BQ20" s="317"/>
      <c r="BR20" s="317"/>
      <c r="BS20" s="282" t="str">
        <f>T(入力!$C19)</f>
        <v/>
      </c>
      <c r="BT20" s="530"/>
      <c r="BU20" s="530"/>
      <c r="BV20" s="530"/>
      <c r="BW20" s="530"/>
      <c r="BX20" s="530"/>
      <c r="BY20" s="530"/>
      <c r="BZ20" s="530"/>
      <c r="CA20" s="530"/>
      <c r="CB20" s="530"/>
      <c r="CC20" s="530"/>
      <c r="CD20" s="530"/>
      <c r="CE20" s="530"/>
      <c r="CF20" s="530"/>
      <c r="CG20" s="530"/>
      <c r="CH20" s="530"/>
      <c r="CI20" s="530"/>
      <c r="CJ20" s="530"/>
      <c r="CK20" s="530"/>
      <c r="CL20" s="530"/>
      <c r="CM20" s="46"/>
    </row>
    <row r="21" spans="2:91" ht="9" customHeight="1" x14ac:dyDescent="0.2">
      <c r="B21" s="51"/>
      <c r="C21" s="51"/>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47"/>
      <c r="BA21" s="522" t="str">
        <f>入力!$L14</f>
        <v/>
      </c>
      <c r="BB21" s="356" t="str">
        <f>入力!$M14</f>
        <v/>
      </c>
      <c r="BC21" s="356" t="str">
        <f>入力!$N14</f>
        <v/>
      </c>
      <c r="BD21" s="356" t="str">
        <f>入力!$O14</f>
        <v/>
      </c>
      <c r="BE21" s="356" t="str">
        <f>入力!$P14</f>
        <v/>
      </c>
      <c r="BF21" s="356" t="str">
        <f>入力!$Q14</f>
        <v/>
      </c>
      <c r="BG21" s="356" t="str">
        <f>入力!$R14</f>
        <v/>
      </c>
      <c r="BH21" s="356" t="str">
        <f>入力!$S14</f>
        <v/>
      </c>
      <c r="BI21" s="356" t="str">
        <f>入力!$T14</f>
        <v/>
      </c>
      <c r="BJ21" s="356" t="str">
        <f>入力!$U14</f>
        <v/>
      </c>
      <c r="BK21" s="356" t="str">
        <f>入力!$V14</f>
        <v/>
      </c>
      <c r="BL21" s="356" t="str">
        <f>入力!$W14</f>
        <v/>
      </c>
      <c r="BM21" s="523" t="str">
        <f>入力!$X14</f>
        <v/>
      </c>
      <c r="BN21" s="45"/>
      <c r="BO21" s="46"/>
      <c r="BP21" s="511"/>
      <c r="BQ21" s="512"/>
      <c r="BR21" s="512"/>
      <c r="BS21" s="532"/>
      <c r="BT21" s="532"/>
      <c r="BU21" s="532"/>
      <c r="BV21" s="532"/>
      <c r="BW21" s="532"/>
      <c r="BX21" s="532"/>
      <c r="BY21" s="532"/>
      <c r="BZ21" s="532"/>
      <c r="CA21" s="532"/>
      <c r="CB21" s="532"/>
      <c r="CC21" s="532"/>
      <c r="CD21" s="532"/>
      <c r="CE21" s="532"/>
      <c r="CF21" s="532"/>
      <c r="CG21" s="532"/>
      <c r="CH21" s="532"/>
      <c r="CI21" s="532"/>
      <c r="CJ21" s="532"/>
      <c r="CK21" s="532"/>
      <c r="CL21" s="532"/>
      <c r="CM21" s="46"/>
    </row>
    <row r="22" spans="2:91" ht="9" customHeight="1" x14ac:dyDescent="0.2">
      <c r="B22" s="53"/>
      <c r="C22" s="53"/>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47"/>
      <c r="BA22" s="359"/>
      <c r="BB22" s="357"/>
      <c r="BC22" s="357"/>
      <c r="BD22" s="357"/>
      <c r="BE22" s="357"/>
      <c r="BF22" s="357"/>
      <c r="BG22" s="357"/>
      <c r="BH22" s="357"/>
      <c r="BI22" s="357"/>
      <c r="BJ22" s="357"/>
      <c r="BK22" s="357"/>
      <c r="BL22" s="357"/>
      <c r="BM22" s="361"/>
      <c r="BN22" s="54"/>
      <c r="BO22" s="56"/>
      <c r="BP22" s="70"/>
      <c r="BQ22" s="71"/>
      <c r="BR22" s="71"/>
      <c r="BS22" s="513" t="s">
        <v>8</v>
      </c>
      <c r="BT22" s="513"/>
      <c r="BU22" s="513"/>
      <c r="BV22" s="513"/>
      <c r="BW22" s="513"/>
      <c r="BX22" s="513"/>
      <c r="BY22" s="71"/>
      <c r="BZ22" s="71"/>
      <c r="CA22" s="72"/>
      <c r="CB22" s="71"/>
      <c r="CC22" s="71"/>
      <c r="CD22" s="71"/>
      <c r="CE22" s="513" t="s">
        <v>9</v>
      </c>
      <c r="CF22" s="513"/>
      <c r="CG22" s="513"/>
      <c r="CH22" s="513"/>
      <c r="CI22" s="513"/>
      <c r="CJ22" s="513"/>
      <c r="CK22" s="71"/>
      <c r="CL22" s="71"/>
      <c r="CM22" s="72"/>
    </row>
    <row r="23" spans="2:91" ht="9" customHeight="1" x14ac:dyDescent="0.2">
      <c r="B23" s="51"/>
      <c r="C23" s="51"/>
      <c r="D23" s="121"/>
      <c r="E23" s="121"/>
      <c r="F23" s="121"/>
      <c r="G23" s="121"/>
      <c r="H23" s="121"/>
      <c r="I23" s="121"/>
      <c r="J23" s="57"/>
      <c r="K23" s="57"/>
      <c r="L23" s="58"/>
      <c r="M23" s="58"/>
      <c r="N23" s="59"/>
      <c r="O23" s="59"/>
      <c r="P23" s="59"/>
      <c r="Q23" s="59"/>
      <c r="R23" s="59"/>
      <c r="S23" s="59"/>
      <c r="T23" s="59"/>
      <c r="U23" s="59"/>
      <c r="V23" s="59"/>
      <c r="W23" s="59"/>
      <c r="X23" s="59"/>
      <c r="Y23" s="59"/>
      <c r="Z23" s="59"/>
      <c r="AA23" s="59"/>
      <c r="AB23" s="59"/>
      <c r="AC23" s="59"/>
      <c r="AD23" s="58"/>
      <c r="AE23" s="58"/>
      <c r="AF23" s="58"/>
      <c r="AG23" s="58"/>
      <c r="AH23" s="59"/>
      <c r="AI23" s="59"/>
      <c r="AJ23" s="59"/>
      <c r="AK23" s="59"/>
      <c r="AL23" s="59"/>
      <c r="AM23" s="59"/>
      <c r="AN23" s="59"/>
      <c r="AO23" s="59"/>
      <c r="AP23" s="59"/>
      <c r="AQ23" s="59"/>
      <c r="AR23" s="59"/>
      <c r="AS23" s="59"/>
      <c r="AT23" s="59"/>
      <c r="AU23" s="59"/>
      <c r="AV23" s="59"/>
      <c r="AW23" s="59"/>
      <c r="AX23" s="58"/>
      <c r="AY23" s="58"/>
      <c r="AZ23" s="47"/>
      <c r="BA23" s="516" t="s">
        <v>7</v>
      </c>
      <c r="BB23" s="517"/>
      <c r="BC23" s="518"/>
      <c r="BD23" s="73"/>
      <c r="BE23" s="44"/>
      <c r="BF23" s="44"/>
      <c r="BG23" s="44"/>
      <c r="BH23" s="44"/>
      <c r="BI23" s="44"/>
      <c r="BJ23" s="44"/>
      <c r="BK23" s="44"/>
      <c r="BL23" s="44"/>
      <c r="BM23" s="44"/>
      <c r="BN23" s="44"/>
      <c r="BO23" s="49"/>
      <c r="BP23" s="362" t="s">
        <v>133</v>
      </c>
      <c r="BQ23" s="363"/>
      <c r="BR23" s="363"/>
      <c r="BS23" s="363"/>
      <c r="BT23" s="363"/>
      <c r="BU23" s="363"/>
      <c r="BV23" s="363"/>
      <c r="BW23" s="363"/>
      <c r="BX23" s="363"/>
      <c r="BY23" s="363"/>
      <c r="BZ23" s="363"/>
      <c r="CA23" s="364"/>
      <c r="CB23" s="362" t="s">
        <v>134</v>
      </c>
      <c r="CC23" s="363"/>
      <c r="CD23" s="363"/>
      <c r="CE23" s="363"/>
      <c r="CF23" s="363"/>
      <c r="CG23" s="363"/>
      <c r="CH23" s="363"/>
      <c r="CI23" s="363"/>
      <c r="CJ23" s="363"/>
      <c r="CK23" s="363"/>
      <c r="CL23" s="363"/>
      <c r="CM23" s="364"/>
    </row>
    <row r="24" spans="2:91" ht="9" customHeight="1" x14ac:dyDescent="0.2">
      <c r="B24" s="51"/>
      <c r="C24" s="51"/>
      <c r="D24" s="121"/>
      <c r="E24" s="121"/>
      <c r="F24" s="121"/>
      <c r="G24" s="121"/>
      <c r="H24" s="121"/>
      <c r="I24" s="121"/>
      <c r="J24" s="57"/>
      <c r="K24" s="57"/>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47"/>
      <c r="BA24" s="321"/>
      <c r="BB24" s="322"/>
      <c r="BC24" s="323"/>
      <c r="BD24" s="47"/>
      <c r="BE24" s="47"/>
      <c r="BF24" s="47"/>
      <c r="BG24" s="47"/>
      <c r="BH24" s="47"/>
      <c r="BI24" s="47"/>
      <c r="BJ24" s="47"/>
      <c r="BK24" s="47"/>
      <c r="BL24" s="47"/>
      <c r="BM24" s="47"/>
      <c r="BN24" s="47"/>
      <c r="BO24" s="46"/>
      <c r="BP24" s="365"/>
      <c r="BQ24" s="366"/>
      <c r="BR24" s="366"/>
      <c r="BS24" s="366"/>
      <c r="BT24" s="366"/>
      <c r="BU24" s="366"/>
      <c r="BV24" s="366"/>
      <c r="BW24" s="366"/>
      <c r="BX24" s="366"/>
      <c r="BY24" s="366"/>
      <c r="BZ24" s="366"/>
      <c r="CA24" s="367"/>
      <c r="CB24" s="365"/>
      <c r="CC24" s="366"/>
      <c r="CD24" s="366"/>
      <c r="CE24" s="366"/>
      <c r="CF24" s="366"/>
      <c r="CG24" s="366"/>
      <c r="CH24" s="366"/>
      <c r="CI24" s="366"/>
      <c r="CJ24" s="366"/>
      <c r="CK24" s="366"/>
      <c r="CL24" s="366"/>
      <c r="CM24" s="367"/>
    </row>
    <row r="25" spans="2:91" ht="9" customHeight="1" x14ac:dyDescent="0.2">
      <c r="B25" s="53"/>
      <c r="C25" s="53"/>
      <c r="D25" s="121"/>
      <c r="E25" s="121"/>
      <c r="F25" s="121"/>
      <c r="G25" s="121"/>
      <c r="H25" s="121"/>
      <c r="I25" s="121"/>
      <c r="J25" s="57"/>
      <c r="K25" s="57"/>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47"/>
      <c r="BA25" s="321"/>
      <c r="BB25" s="520"/>
      <c r="BC25" s="521"/>
      <c r="BD25" s="47"/>
      <c r="BE25" s="47"/>
      <c r="BF25" s="47"/>
      <c r="BG25" s="47"/>
      <c r="BH25" s="47"/>
      <c r="BI25" s="47"/>
      <c r="BJ25" s="47"/>
      <c r="BK25" s="47"/>
      <c r="BL25" s="47"/>
      <c r="BM25" s="47"/>
      <c r="BN25" s="47"/>
      <c r="BO25" s="46"/>
      <c r="BP25" s="368"/>
      <c r="BQ25" s="369"/>
      <c r="BR25" s="369"/>
      <c r="BS25" s="369"/>
      <c r="BT25" s="369"/>
      <c r="BU25" s="369"/>
      <c r="BV25" s="369"/>
      <c r="BW25" s="369"/>
      <c r="BX25" s="369"/>
      <c r="BY25" s="369"/>
      <c r="BZ25" s="369"/>
      <c r="CA25" s="370"/>
      <c r="CB25" s="368"/>
      <c r="CC25" s="369"/>
      <c r="CD25" s="369"/>
      <c r="CE25" s="369"/>
      <c r="CF25" s="369"/>
      <c r="CG25" s="369"/>
      <c r="CH25" s="369"/>
      <c r="CI25" s="369"/>
      <c r="CJ25" s="369"/>
      <c r="CK25" s="369"/>
      <c r="CL25" s="369"/>
      <c r="CM25" s="370"/>
    </row>
    <row r="26" spans="2:91" ht="9" customHeight="1" x14ac:dyDescent="0.2">
      <c r="B26" s="51"/>
      <c r="C26" s="51"/>
      <c r="D26" s="121"/>
      <c r="E26" s="121"/>
      <c r="F26" s="121"/>
      <c r="G26" s="121"/>
      <c r="H26" s="121"/>
      <c r="I26" s="121"/>
      <c r="J26" s="57"/>
      <c r="K26" s="57"/>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47"/>
      <c r="BA26" s="460" t="s">
        <v>44</v>
      </c>
      <c r="BB26" s="461"/>
      <c r="BC26" s="461"/>
      <c r="BD26" s="461"/>
      <c r="BE26" s="461"/>
      <c r="BF26" s="462"/>
      <c r="BG26" s="333">
        <v>1</v>
      </c>
      <c r="BH26" s="334"/>
      <c r="BI26" s="48"/>
      <c r="BJ26" s="44"/>
      <c r="BK26" s="44"/>
      <c r="BL26" s="44"/>
      <c r="BM26" s="44"/>
      <c r="BN26" s="44"/>
      <c r="BO26" s="44"/>
      <c r="BP26" s="44"/>
      <c r="BQ26" s="44"/>
      <c r="BR26" s="44"/>
      <c r="BS26" s="75"/>
      <c r="BT26" s="75"/>
      <c r="BU26" s="50" t="s">
        <v>18</v>
      </c>
      <c r="BV26" s="76"/>
      <c r="BW26" s="77" t="s">
        <v>22</v>
      </c>
      <c r="BX26" s="78"/>
      <c r="BY26" s="79" t="s">
        <v>20</v>
      </c>
      <c r="BZ26" s="77"/>
      <c r="CA26" s="50" t="s">
        <v>19</v>
      </c>
      <c r="CB26" s="76"/>
      <c r="CC26" s="77" t="s">
        <v>18</v>
      </c>
      <c r="CD26" s="78"/>
      <c r="CE26" s="79" t="s">
        <v>21</v>
      </c>
      <c r="CF26" s="77"/>
      <c r="CG26" s="50" t="s">
        <v>20</v>
      </c>
      <c r="CH26" s="76"/>
      <c r="CI26" s="77" t="s">
        <v>19</v>
      </c>
      <c r="CJ26" s="78"/>
      <c r="CK26" s="79" t="s">
        <v>18</v>
      </c>
      <c r="CL26" s="509" t="s">
        <v>26</v>
      </c>
      <c r="CM26" s="510"/>
    </row>
    <row r="27" spans="2:91" ht="9" customHeight="1" x14ac:dyDescent="0.2">
      <c r="B27" s="51"/>
      <c r="C27" s="51"/>
      <c r="D27" s="121"/>
      <c r="E27" s="121"/>
      <c r="F27" s="121"/>
      <c r="G27" s="121"/>
      <c r="H27" s="121"/>
      <c r="I27" s="121"/>
      <c r="J27" s="57"/>
      <c r="K27" s="57"/>
      <c r="L27" s="53"/>
      <c r="M27" s="53"/>
      <c r="N27" s="122"/>
      <c r="O27" s="122"/>
      <c r="P27" s="122"/>
      <c r="Q27" s="122"/>
      <c r="R27" s="122"/>
      <c r="S27" s="122"/>
      <c r="T27" s="122"/>
      <c r="U27" s="122"/>
      <c r="V27" s="122"/>
      <c r="W27" s="122"/>
      <c r="X27" s="122"/>
      <c r="Y27" s="122"/>
      <c r="Z27" s="122"/>
      <c r="AA27" s="122"/>
      <c r="AB27" s="122"/>
      <c r="AC27" s="122"/>
      <c r="AD27" s="59"/>
      <c r="AE27" s="59"/>
      <c r="AF27" s="53"/>
      <c r="AG27" s="53"/>
      <c r="AH27" s="60"/>
      <c r="AI27" s="60"/>
      <c r="AJ27" s="60"/>
      <c r="AK27" s="60"/>
      <c r="AL27" s="60"/>
      <c r="AM27" s="60"/>
      <c r="AN27" s="60"/>
      <c r="AO27" s="60"/>
      <c r="AP27" s="60"/>
      <c r="AQ27" s="60"/>
      <c r="AR27" s="60"/>
      <c r="AS27" s="60"/>
      <c r="AT27" s="60"/>
      <c r="AU27" s="60"/>
      <c r="AV27" s="60"/>
      <c r="AW27" s="60"/>
      <c r="AX27" s="59"/>
      <c r="AY27" s="59"/>
      <c r="AZ27" s="47"/>
      <c r="BA27" s="463"/>
      <c r="BB27" s="464"/>
      <c r="BC27" s="464"/>
      <c r="BD27" s="464"/>
      <c r="BE27" s="464"/>
      <c r="BF27" s="465"/>
      <c r="BG27" s="335"/>
      <c r="BH27" s="336"/>
      <c r="BI27" s="45"/>
      <c r="BJ27" s="47"/>
      <c r="BK27" s="47"/>
      <c r="BL27" s="47"/>
      <c r="BM27" s="47"/>
      <c r="BN27" s="47"/>
      <c r="BO27" s="47"/>
      <c r="BP27" s="47"/>
      <c r="BQ27" s="47"/>
      <c r="BR27" s="47"/>
      <c r="BS27" s="47"/>
      <c r="BT27" s="474" t="str">
        <f>入力!$O37</f>
        <v/>
      </c>
      <c r="BU27" s="367"/>
      <c r="BV27" s="475" t="str">
        <f>入力!$P37</f>
        <v/>
      </c>
      <c r="BW27" s="476"/>
      <c r="BX27" s="478" t="str">
        <f>入力!$Q37</f>
        <v/>
      </c>
      <c r="BY27" s="476"/>
      <c r="BZ27" s="478" t="str">
        <f>入力!$R37</f>
        <v/>
      </c>
      <c r="CA27" s="367"/>
      <c r="CB27" s="475" t="str">
        <f>入力!$S37</f>
        <v/>
      </c>
      <c r="CC27" s="476"/>
      <c r="CD27" s="478" t="str">
        <f>入力!$T37</f>
        <v/>
      </c>
      <c r="CE27" s="476"/>
      <c r="CF27" s="478" t="str">
        <f>入力!$U37</f>
        <v/>
      </c>
      <c r="CG27" s="367"/>
      <c r="CH27" s="475" t="str">
        <f>入力!$V37</f>
        <v/>
      </c>
      <c r="CI27" s="476"/>
      <c r="CJ27" s="478" t="str">
        <f>入力!$W37</f>
        <v/>
      </c>
      <c r="CK27" s="476"/>
      <c r="CL27" s="478" t="str">
        <f>入力!$X37</f>
        <v/>
      </c>
      <c r="CM27" s="367"/>
    </row>
    <row r="28" spans="2:91" ht="9" customHeight="1" x14ac:dyDescent="0.2">
      <c r="B28" s="51"/>
      <c r="C28" s="51"/>
      <c r="D28" s="121"/>
      <c r="E28" s="121"/>
      <c r="F28" s="121"/>
      <c r="G28" s="121"/>
      <c r="H28" s="121"/>
      <c r="I28" s="121"/>
      <c r="J28" s="57"/>
      <c r="K28" s="57"/>
      <c r="L28" s="122"/>
      <c r="M28" s="122"/>
      <c r="N28" s="122"/>
      <c r="O28" s="122"/>
      <c r="P28" s="122"/>
      <c r="Q28" s="122"/>
      <c r="R28" s="122"/>
      <c r="S28" s="122"/>
      <c r="T28" s="122"/>
      <c r="U28" s="122"/>
      <c r="V28" s="122"/>
      <c r="W28" s="122"/>
      <c r="X28" s="122"/>
      <c r="Y28" s="122"/>
      <c r="Z28" s="122"/>
      <c r="AA28" s="122"/>
      <c r="AB28" s="122"/>
      <c r="AC28" s="122"/>
      <c r="AD28" s="122"/>
      <c r="AE28" s="122"/>
      <c r="AF28" s="60"/>
      <c r="AG28" s="60"/>
      <c r="AH28" s="60"/>
      <c r="AI28" s="60"/>
      <c r="AJ28" s="60"/>
      <c r="AK28" s="60"/>
      <c r="AL28" s="60"/>
      <c r="AM28" s="60"/>
      <c r="AN28" s="60"/>
      <c r="AO28" s="60"/>
      <c r="AP28" s="60"/>
      <c r="AQ28" s="60"/>
      <c r="AR28" s="60"/>
      <c r="AS28" s="60"/>
      <c r="AT28" s="60"/>
      <c r="AU28" s="60"/>
      <c r="AV28" s="60"/>
      <c r="AW28" s="60"/>
      <c r="AX28" s="60"/>
      <c r="AY28" s="60"/>
      <c r="AZ28" s="47"/>
      <c r="BA28" s="463"/>
      <c r="BB28" s="464"/>
      <c r="BC28" s="464"/>
      <c r="BD28" s="464"/>
      <c r="BE28" s="464"/>
      <c r="BF28" s="465"/>
      <c r="BG28" s="337"/>
      <c r="BH28" s="338"/>
      <c r="BI28" s="45"/>
      <c r="BJ28" s="47"/>
      <c r="BK28" s="47"/>
      <c r="BL28" s="47"/>
      <c r="BM28" s="47"/>
      <c r="BN28" s="47"/>
      <c r="BO28" s="47"/>
      <c r="BP28" s="47"/>
      <c r="BQ28" s="47"/>
      <c r="BR28" s="47"/>
      <c r="BS28" s="47"/>
      <c r="BT28" s="369"/>
      <c r="BU28" s="370"/>
      <c r="BV28" s="368"/>
      <c r="BW28" s="477"/>
      <c r="BX28" s="479"/>
      <c r="BY28" s="477"/>
      <c r="BZ28" s="479"/>
      <c r="CA28" s="370"/>
      <c r="CB28" s="368"/>
      <c r="CC28" s="477"/>
      <c r="CD28" s="479"/>
      <c r="CE28" s="477"/>
      <c r="CF28" s="479"/>
      <c r="CG28" s="370"/>
      <c r="CH28" s="368"/>
      <c r="CI28" s="477"/>
      <c r="CJ28" s="479"/>
      <c r="CK28" s="477"/>
      <c r="CL28" s="479"/>
      <c r="CM28" s="370"/>
    </row>
    <row r="29" spans="2:91" ht="9" customHeight="1" x14ac:dyDescent="0.2">
      <c r="B29" s="51"/>
      <c r="C29" s="51"/>
      <c r="D29" s="121"/>
      <c r="E29" s="121"/>
      <c r="F29" s="121"/>
      <c r="G29" s="121"/>
      <c r="H29" s="121"/>
      <c r="I29" s="121"/>
      <c r="J29" s="57"/>
      <c r="K29" s="57"/>
      <c r="L29" s="122"/>
      <c r="M29" s="122"/>
      <c r="N29" s="122"/>
      <c r="O29" s="122"/>
      <c r="P29" s="122"/>
      <c r="Q29" s="122"/>
      <c r="R29" s="122"/>
      <c r="S29" s="122"/>
      <c r="T29" s="122"/>
      <c r="U29" s="122"/>
      <c r="V29" s="122"/>
      <c r="W29" s="122"/>
      <c r="X29" s="122"/>
      <c r="Y29" s="122"/>
      <c r="Z29" s="122"/>
      <c r="AA29" s="122"/>
      <c r="AB29" s="122"/>
      <c r="AC29" s="122"/>
      <c r="AD29" s="122"/>
      <c r="AE29" s="122"/>
      <c r="AF29" s="60"/>
      <c r="AG29" s="60"/>
      <c r="AH29" s="60"/>
      <c r="AI29" s="60"/>
      <c r="AJ29" s="60"/>
      <c r="AK29" s="60"/>
      <c r="AL29" s="60"/>
      <c r="AM29" s="60"/>
      <c r="AN29" s="60"/>
      <c r="AO29" s="60"/>
      <c r="AP29" s="60"/>
      <c r="AQ29" s="60"/>
      <c r="AR29" s="60"/>
      <c r="AS29" s="60"/>
      <c r="AT29" s="60"/>
      <c r="AU29" s="60"/>
      <c r="AV29" s="60"/>
      <c r="AW29" s="60"/>
      <c r="AX29" s="60"/>
      <c r="AY29" s="60"/>
      <c r="AZ29" s="47"/>
      <c r="BA29" s="808" t="s">
        <v>69</v>
      </c>
      <c r="BB29" s="808"/>
      <c r="BC29" s="808"/>
      <c r="BD29" s="808"/>
      <c r="BE29" s="808"/>
      <c r="BF29" s="808"/>
      <c r="BG29" s="333">
        <v>2</v>
      </c>
      <c r="BH29" s="334"/>
      <c r="BI29" s="48"/>
      <c r="BJ29" s="44"/>
      <c r="BK29" s="44"/>
      <c r="BL29" s="44"/>
      <c r="BM29" s="44"/>
      <c r="BN29" s="44"/>
      <c r="BO29" s="44"/>
      <c r="BP29" s="44"/>
      <c r="BQ29" s="44"/>
      <c r="BR29" s="44"/>
      <c r="BS29" s="44"/>
      <c r="BT29" s="44"/>
      <c r="BU29" s="43"/>
      <c r="BV29" s="42"/>
      <c r="BW29" s="44"/>
      <c r="BX29" s="90"/>
      <c r="BY29" s="91"/>
      <c r="BZ29" s="44"/>
      <c r="CA29" s="43"/>
      <c r="CB29" s="42"/>
      <c r="CC29" s="44"/>
      <c r="CD29" s="90"/>
      <c r="CE29" s="91"/>
      <c r="CF29" s="44"/>
      <c r="CG29" s="43"/>
      <c r="CH29" s="42"/>
      <c r="CI29" s="44"/>
      <c r="CJ29" s="90"/>
      <c r="CK29" s="91"/>
      <c r="CL29" s="44"/>
      <c r="CM29" s="49"/>
    </row>
    <row r="30" spans="2:91" ht="9" customHeight="1" x14ac:dyDescent="0.2">
      <c r="B30" s="51"/>
      <c r="C30" s="51"/>
      <c r="D30" s="121"/>
      <c r="E30" s="121"/>
      <c r="F30" s="121"/>
      <c r="G30" s="121"/>
      <c r="H30" s="121"/>
      <c r="I30" s="121"/>
      <c r="J30" s="57"/>
      <c r="K30" s="57"/>
      <c r="L30" s="122"/>
      <c r="M30" s="122"/>
      <c r="N30" s="122"/>
      <c r="O30" s="122"/>
      <c r="P30" s="122"/>
      <c r="Q30" s="122"/>
      <c r="R30" s="122"/>
      <c r="S30" s="122"/>
      <c r="T30" s="122"/>
      <c r="U30" s="122"/>
      <c r="V30" s="122"/>
      <c r="W30" s="122"/>
      <c r="X30" s="122"/>
      <c r="Y30" s="122"/>
      <c r="Z30" s="122"/>
      <c r="AA30" s="122"/>
      <c r="AB30" s="122"/>
      <c r="AC30" s="122"/>
      <c r="AD30" s="122"/>
      <c r="AE30" s="122"/>
      <c r="AF30" s="60"/>
      <c r="AG30" s="60"/>
      <c r="AH30" s="60"/>
      <c r="AI30" s="60"/>
      <c r="AJ30" s="60"/>
      <c r="AK30" s="60"/>
      <c r="AL30" s="60"/>
      <c r="AM30" s="60"/>
      <c r="AN30" s="60"/>
      <c r="AO30" s="60"/>
      <c r="AP30" s="60"/>
      <c r="AQ30" s="60"/>
      <c r="AR30" s="60"/>
      <c r="AS30" s="60"/>
      <c r="AT30" s="60"/>
      <c r="AU30" s="60"/>
      <c r="AV30" s="60"/>
      <c r="AW30" s="60"/>
      <c r="AX30" s="60"/>
      <c r="AY30" s="60"/>
      <c r="AZ30" s="47"/>
      <c r="BA30" s="808"/>
      <c r="BB30" s="808"/>
      <c r="BC30" s="808"/>
      <c r="BD30" s="808"/>
      <c r="BE30" s="808"/>
      <c r="BF30" s="808"/>
      <c r="BG30" s="335"/>
      <c r="BH30" s="336"/>
      <c r="BI30" s="45"/>
      <c r="BJ30" s="47"/>
      <c r="BK30" s="47"/>
      <c r="BL30" s="47"/>
      <c r="BM30" s="47"/>
      <c r="BN30" s="47"/>
      <c r="BO30" s="47"/>
      <c r="BP30" s="47"/>
      <c r="BQ30" s="47"/>
      <c r="BR30" s="47"/>
      <c r="BS30" s="47"/>
      <c r="BT30" s="474" t="str">
        <f>入力!$O38</f>
        <v/>
      </c>
      <c r="BU30" s="367"/>
      <c r="BV30" s="475" t="str">
        <f>入力!$P38</f>
        <v/>
      </c>
      <c r="BW30" s="476"/>
      <c r="BX30" s="478" t="str">
        <f>入力!$Q38</f>
        <v/>
      </c>
      <c r="BY30" s="476"/>
      <c r="BZ30" s="478" t="str">
        <f>入力!$R38</f>
        <v/>
      </c>
      <c r="CA30" s="367"/>
      <c r="CB30" s="475" t="str">
        <f>入力!$S38</f>
        <v/>
      </c>
      <c r="CC30" s="476"/>
      <c r="CD30" s="478" t="str">
        <f>入力!$T38</f>
        <v/>
      </c>
      <c r="CE30" s="476"/>
      <c r="CF30" s="478" t="str">
        <f>入力!$U38</f>
        <v/>
      </c>
      <c r="CG30" s="367"/>
      <c r="CH30" s="475" t="str">
        <f>入力!$V38</f>
        <v/>
      </c>
      <c r="CI30" s="476"/>
      <c r="CJ30" s="478" t="str">
        <f>入力!$W38</f>
        <v/>
      </c>
      <c r="CK30" s="476"/>
      <c r="CL30" s="478" t="str">
        <f>入力!$X38</f>
        <v/>
      </c>
      <c r="CM30" s="367"/>
    </row>
    <row r="31" spans="2:91" ht="9" customHeight="1" x14ac:dyDescent="0.2">
      <c r="B31" s="51"/>
      <c r="C31" s="51"/>
      <c r="D31" s="121"/>
      <c r="E31" s="121"/>
      <c r="F31" s="121"/>
      <c r="G31" s="121"/>
      <c r="H31" s="121"/>
      <c r="I31" s="121"/>
      <c r="J31" s="57"/>
      <c r="K31" s="57"/>
      <c r="L31" s="53"/>
      <c r="M31" s="53"/>
      <c r="N31" s="60"/>
      <c r="O31" s="60"/>
      <c r="P31" s="60"/>
      <c r="Q31" s="60"/>
      <c r="R31" s="60"/>
      <c r="S31" s="60"/>
      <c r="T31" s="60"/>
      <c r="U31" s="60"/>
      <c r="V31" s="60"/>
      <c r="W31" s="60"/>
      <c r="X31" s="60"/>
      <c r="Y31" s="60"/>
      <c r="Z31" s="60"/>
      <c r="AA31" s="60"/>
      <c r="AB31" s="60"/>
      <c r="AC31" s="60"/>
      <c r="AD31" s="59"/>
      <c r="AE31" s="59"/>
      <c r="AF31" s="59"/>
      <c r="AG31" s="59"/>
      <c r="AH31" s="59"/>
      <c r="AI31" s="59"/>
      <c r="AJ31" s="59"/>
      <c r="AK31" s="59"/>
      <c r="AL31" s="59"/>
      <c r="AM31" s="59"/>
      <c r="AN31" s="59"/>
      <c r="AO31" s="59"/>
      <c r="AP31" s="59"/>
      <c r="AQ31" s="59"/>
      <c r="AR31" s="59"/>
      <c r="AS31" s="59"/>
      <c r="AT31" s="59"/>
      <c r="AU31" s="59"/>
      <c r="AV31" s="59"/>
      <c r="AW31" s="59"/>
      <c r="AX31" s="59"/>
      <c r="AY31" s="59"/>
      <c r="AZ31" s="47"/>
      <c r="BA31" s="808"/>
      <c r="BB31" s="808"/>
      <c r="BC31" s="808"/>
      <c r="BD31" s="808"/>
      <c r="BE31" s="808"/>
      <c r="BF31" s="808"/>
      <c r="BG31" s="337"/>
      <c r="BH31" s="338"/>
      <c r="BI31" s="45"/>
      <c r="BJ31" s="47"/>
      <c r="BK31" s="47"/>
      <c r="BL31" s="47"/>
      <c r="BM31" s="47"/>
      <c r="BN31" s="47"/>
      <c r="BO31" s="47"/>
      <c r="BP31" s="47"/>
      <c r="BQ31" s="47"/>
      <c r="BR31" s="47"/>
      <c r="BS31" s="47"/>
      <c r="BT31" s="369"/>
      <c r="BU31" s="370"/>
      <c r="BV31" s="368"/>
      <c r="BW31" s="477"/>
      <c r="BX31" s="479"/>
      <c r="BY31" s="477"/>
      <c r="BZ31" s="479"/>
      <c r="CA31" s="370"/>
      <c r="CB31" s="368"/>
      <c r="CC31" s="477"/>
      <c r="CD31" s="479"/>
      <c r="CE31" s="477"/>
      <c r="CF31" s="479"/>
      <c r="CG31" s="370"/>
      <c r="CH31" s="368"/>
      <c r="CI31" s="477"/>
      <c r="CJ31" s="479"/>
      <c r="CK31" s="477"/>
      <c r="CL31" s="479"/>
      <c r="CM31" s="370"/>
    </row>
    <row r="32" spans="2:91" ht="9" customHeight="1" x14ac:dyDescent="0.2">
      <c r="B32" s="51"/>
      <c r="C32" s="51"/>
      <c r="D32" s="121"/>
      <c r="E32" s="121"/>
      <c r="F32" s="121"/>
      <c r="G32" s="121"/>
      <c r="H32" s="121"/>
      <c r="I32" s="121"/>
      <c r="J32" s="57"/>
      <c r="K32" s="57"/>
      <c r="L32" s="60"/>
      <c r="M32" s="60"/>
      <c r="N32" s="60"/>
      <c r="O32" s="60"/>
      <c r="P32" s="60"/>
      <c r="Q32" s="60"/>
      <c r="R32" s="60"/>
      <c r="S32" s="60"/>
      <c r="T32" s="60"/>
      <c r="U32" s="60"/>
      <c r="V32" s="60"/>
      <c r="W32" s="60"/>
      <c r="X32" s="60"/>
      <c r="Y32" s="60"/>
      <c r="Z32" s="60"/>
      <c r="AA32" s="60"/>
      <c r="AB32" s="60"/>
      <c r="AC32" s="60"/>
      <c r="AD32" s="60"/>
      <c r="AE32" s="60"/>
      <c r="AF32" s="59"/>
      <c r="AG32" s="59"/>
      <c r="AH32" s="59"/>
      <c r="AI32" s="59"/>
      <c r="AJ32" s="59"/>
      <c r="AK32" s="59"/>
      <c r="AL32" s="59"/>
      <c r="AM32" s="59"/>
      <c r="AN32" s="59"/>
      <c r="AO32" s="59"/>
      <c r="AP32" s="59"/>
      <c r="AQ32" s="59"/>
      <c r="AR32" s="59"/>
      <c r="AS32" s="59"/>
      <c r="AT32" s="59"/>
      <c r="AU32" s="59"/>
      <c r="AV32" s="59"/>
      <c r="AW32" s="59"/>
      <c r="AX32" s="59"/>
      <c r="AY32" s="59"/>
      <c r="AZ32" s="47"/>
      <c r="BA32" s="808" t="s">
        <v>68</v>
      </c>
      <c r="BB32" s="808"/>
      <c r="BC32" s="808"/>
      <c r="BD32" s="808"/>
      <c r="BE32" s="808"/>
      <c r="BF32" s="808"/>
      <c r="BG32" s="333">
        <v>3</v>
      </c>
      <c r="BH32" s="334"/>
      <c r="BI32" s="48"/>
      <c r="BJ32" s="96"/>
      <c r="BK32" s="44"/>
      <c r="BL32" s="44"/>
      <c r="BM32" s="44"/>
      <c r="BN32" s="44"/>
      <c r="BO32" s="44"/>
      <c r="BP32" s="44"/>
      <c r="BQ32" s="44"/>
      <c r="BR32" s="44"/>
      <c r="BS32" s="44"/>
      <c r="BT32" s="44"/>
      <c r="BU32" s="43"/>
      <c r="BV32" s="42"/>
      <c r="BW32" s="44"/>
      <c r="BX32" s="90"/>
      <c r="BY32" s="91"/>
      <c r="BZ32" s="44"/>
      <c r="CA32" s="43"/>
      <c r="CB32" s="42"/>
      <c r="CC32" s="44"/>
      <c r="CD32" s="90"/>
      <c r="CE32" s="91"/>
      <c r="CF32" s="44"/>
      <c r="CG32" s="43"/>
      <c r="CH32" s="42"/>
      <c r="CI32" s="44"/>
      <c r="CJ32" s="90"/>
      <c r="CK32" s="91"/>
      <c r="CL32" s="44"/>
      <c r="CM32" s="49"/>
    </row>
    <row r="33" spans="2:91" ht="9" customHeight="1" x14ac:dyDescent="0.2">
      <c r="B33" s="51"/>
      <c r="C33" s="51"/>
      <c r="D33" s="121"/>
      <c r="E33" s="121"/>
      <c r="F33" s="121"/>
      <c r="G33" s="121"/>
      <c r="H33" s="121"/>
      <c r="I33" s="121"/>
      <c r="J33" s="57"/>
      <c r="K33" s="57"/>
      <c r="L33" s="60"/>
      <c r="M33" s="60"/>
      <c r="N33" s="60"/>
      <c r="O33" s="60"/>
      <c r="P33" s="60"/>
      <c r="Q33" s="60"/>
      <c r="R33" s="60"/>
      <c r="S33" s="60"/>
      <c r="T33" s="60"/>
      <c r="U33" s="60"/>
      <c r="V33" s="60"/>
      <c r="W33" s="60"/>
      <c r="X33" s="60"/>
      <c r="Y33" s="60"/>
      <c r="Z33" s="60"/>
      <c r="AA33" s="60"/>
      <c r="AB33" s="60"/>
      <c r="AC33" s="60"/>
      <c r="AD33" s="60"/>
      <c r="AE33" s="60"/>
      <c r="AF33" s="59"/>
      <c r="AG33" s="59"/>
      <c r="AH33" s="59"/>
      <c r="AI33" s="59"/>
      <c r="AJ33" s="59"/>
      <c r="AK33" s="59"/>
      <c r="AL33" s="59"/>
      <c r="AM33" s="59"/>
      <c r="AN33" s="59"/>
      <c r="AO33" s="59"/>
      <c r="AP33" s="59"/>
      <c r="AQ33" s="59"/>
      <c r="AR33" s="59"/>
      <c r="AS33" s="59"/>
      <c r="AT33" s="59"/>
      <c r="AU33" s="59"/>
      <c r="AV33" s="59"/>
      <c r="AW33" s="59"/>
      <c r="AX33" s="59"/>
      <c r="AY33" s="59"/>
      <c r="AZ33" s="47"/>
      <c r="BA33" s="808"/>
      <c r="BB33" s="808"/>
      <c r="BC33" s="808"/>
      <c r="BD33" s="808"/>
      <c r="BE33" s="808"/>
      <c r="BF33" s="808"/>
      <c r="BG33" s="335"/>
      <c r="BH33" s="336"/>
      <c r="BI33" s="45"/>
      <c r="BJ33" s="47"/>
      <c r="BK33" s="47"/>
      <c r="BL33" s="47"/>
      <c r="BM33" s="47"/>
      <c r="BN33" s="47"/>
      <c r="BO33" s="47"/>
      <c r="BP33" s="47"/>
      <c r="BQ33" s="47"/>
      <c r="BR33" s="47"/>
      <c r="BS33" s="47"/>
      <c r="BT33" s="474" t="str">
        <f>入力!$O39</f>
        <v/>
      </c>
      <c r="BU33" s="367"/>
      <c r="BV33" s="475" t="str">
        <f>入力!$P39</f>
        <v/>
      </c>
      <c r="BW33" s="476"/>
      <c r="BX33" s="478" t="str">
        <f>入力!$Q39</f>
        <v/>
      </c>
      <c r="BY33" s="476"/>
      <c r="BZ33" s="478" t="str">
        <f>入力!$R39</f>
        <v/>
      </c>
      <c r="CA33" s="367"/>
      <c r="CB33" s="475" t="str">
        <f>入力!$S39</f>
        <v/>
      </c>
      <c r="CC33" s="476"/>
      <c r="CD33" s="478" t="str">
        <f>入力!$T39</f>
        <v/>
      </c>
      <c r="CE33" s="476"/>
      <c r="CF33" s="478" t="str">
        <f>入力!$U39</f>
        <v/>
      </c>
      <c r="CG33" s="367"/>
      <c r="CH33" s="475" t="str">
        <f>入力!$V39</f>
        <v/>
      </c>
      <c r="CI33" s="476"/>
      <c r="CJ33" s="478" t="str">
        <f>入力!$W39</f>
        <v/>
      </c>
      <c r="CK33" s="476"/>
      <c r="CL33" s="478" t="str">
        <f>入力!$X39</f>
        <v/>
      </c>
      <c r="CM33" s="367"/>
    </row>
    <row r="34" spans="2:91" ht="9" customHeight="1" thickBot="1" x14ac:dyDescent="0.25">
      <c r="B34" s="57"/>
      <c r="C34" s="57"/>
      <c r="D34" s="121"/>
      <c r="E34" s="121"/>
      <c r="F34" s="121"/>
      <c r="G34" s="121"/>
      <c r="H34" s="121"/>
      <c r="I34" s="121"/>
      <c r="J34" s="57"/>
      <c r="K34" s="57"/>
      <c r="L34" s="60"/>
      <c r="M34" s="60"/>
      <c r="N34" s="60"/>
      <c r="O34" s="60"/>
      <c r="P34" s="60"/>
      <c r="Q34" s="60"/>
      <c r="R34" s="60"/>
      <c r="S34" s="60"/>
      <c r="T34" s="60"/>
      <c r="U34" s="60"/>
      <c r="V34" s="60"/>
      <c r="W34" s="60"/>
      <c r="X34" s="60"/>
      <c r="Y34" s="60"/>
      <c r="Z34" s="60"/>
      <c r="AA34" s="60"/>
      <c r="AB34" s="60"/>
      <c r="AC34" s="60"/>
      <c r="AD34" s="60"/>
      <c r="AE34" s="60"/>
      <c r="AF34" s="59"/>
      <c r="AG34" s="59"/>
      <c r="AH34" s="59"/>
      <c r="AI34" s="59"/>
      <c r="AJ34" s="59"/>
      <c r="AK34" s="59"/>
      <c r="AL34" s="59"/>
      <c r="AM34" s="59"/>
      <c r="AN34" s="59"/>
      <c r="AO34" s="59"/>
      <c r="AP34" s="59"/>
      <c r="AQ34" s="59"/>
      <c r="AR34" s="59"/>
      <c r="AS34" s="59"/>
      <c r="AT34" s="59"/>
      <c r="AU34" s="59"/>
      <c r="AV34" s="59"/>
      <c r="AW34" s="59"/>
      <c r="AX34" s="59"/>
      <c r="AY34" s="59"/>
      <c r="AZ34" s="47"/>
      <c r="BA34" s="809"/>
      <c r="BB34" s="809"/>
      <c r="BC34" s="809"/>
      <c r="BD34" s="809"/>
      <c r="BE34" s="809"/>
      <c r="BF34" s="809"/>
      <c r="BG34" s="335"/>
      <c r="BH34" s="336"/>
      <c r="BI34" s="45"/>
      <c r="BJ34" s="47"/>
      <c r="BK34" s="47"/>
      <c r="BL34" s="47"/>
      <c r="BM34" s="47"/>
      <c r="BN34" s="47"/>
      <c r="BO34" s="47"/>
      <c r="BP34" s="47"/>
      <c r="BQ34" s="47"/>
      <c r="BR34" s="47"/>
      <c r="BS34" s="47"/>
      <c r="BT34" s="369"/>
      <c r="BU34" s="370"/>
      <c r="BV34" s="368"/>
      <c r="BW34" s="477"/>
      <c r="BX34" s="479"/>
      <c r="BY34" s="477"/>
      <c r="BZ34" s="479"/>
      <c r="CA34" s="370"/>
      <c r="CB34" s="368"/>
      <c r="CC34" s="477"/>
      <c r="CD34" s="479"/>
      <c r="CE34" s="477"/>
      <c r="CF34" s="479"/>
      <c r="CG34" s="370"/>
      <c r="CH34" s="368"/>
      <c r="CI34" s="477"/>
      <c r="CJ34" s="479"/>
      <c r="CK34" s="477"/>
      <c r="CL34" s="479"/>
      <c r="CM34" s="370"/>
    </row>
    <row r="35" spans="2:91" ht="9" customHeight="1" x14ac:dyDescent="0.2">
      <c r="B35" s="57"/>
      <c r="C35" s="57"/>
      <c r="D35" s="57"/>
      <c r="E35" s="57"/>
      <c r="F35" s="57"/>
      <c r="G35" s="57"/>
      <c r="H35" s="57"/>
      <c r="I35" s="57"/>
      <c r="J35" s="57"/>
      <c r="K35" s="57"/>
      <c r="L35" s="53"/>
      <c r="M35" s="53"/>
      <c r="N35" s="60"/>
      <c r="O35" s="60"/>
      <c r="P35" s="60"/>
      <c r="Q35" s="60"/>
      <c r="R35" s="60"/>
      <c r="S35" s="60"/>
      <c r="T35" s="60"/>
      <c r="U35" s="60"/>
      <c r="V35" s="60"/>
      <c r="W35" s="60"/>
      <c r="X35" s="60"/>
      <c r="Y35" s="60"/>
      <c r="Z35" s="60"/>
      <c r="AA35" s="60"/>
      <c r="AB35" s="60"/>
      <c r="AC35" s="60"/>
      <c r="AD35" s="59"/>
      <c r="AE35" s="59"/>
      <c r="AF35" s="53"/>
      <c r="AG35" s="53"/>
      <c r="AH35" s="60"/>
      <c r="AI35" s="60"/>
      <c r="AJ35" s="60"/>
      <c r="AK35" s="60"/>
      <c r="AL35" s="60"/>
      <c r="AM35" s="60"/>
      <c r="AN35" s="60"/>
      <c r="AO35" s="60"/>
      <c r="AP35" s="60"/>
      <c r="AQ35" s="60"/>
      <c r="AR35" s="60"/>
      <c r="AS35" s="60"/>
      <c r="AT35" s="60"/>
      <c r="AU35" s="60"/>
      <c r="AV35" s="60"/>
      <c r="AW35" s="60"/>
      <c r="AX35" s="59"/>
      <c r="AY35" s="59"/>
      <c r="AZ35" s="47"/>
      <c r="BA35" s="810" t="s">
        <v>66</v>
      </c>
      <c r="BB35" s="811"/>
      <c r="BC35" s="811"/>
      <c r="BD35" s="811"/>
      <c r="BE35" s="811"/>
      <c r="BF35" s="811"/>
      <c r="BG35" s="472">
        <v>4</v>
      </c>
      <c r="BH35" s="473"/>
      <c r="BI35" s="103"/>
      <c r="BJ35" s="104"/>
      <c r="BK35" s="104"/>
      <c r="BL35" s="104"/>
      <c r="BM35" s="104"/>
      <c r="BN35" s="104"/>
      <c r="BO35" s="104"/>
      <c r="BP35" s="104"/>
      <c r="BQ35" s="104"/>
      <c r="BR35" s="104"/>
      <c r="BS35" s="104"/>
      <c r="BT35" s="104"/>
      <c r="BU35" s="105"/>
      <c r="BV35" s="106"/>
      <c r="BW35" s="104"/>
      <c r="BX35" s="107"/>
      <c r="BY35" s="108"/>
      <c r="BZ35" s="104"/>
      <c r="CA35" s="105"/>
      <c r="CB35" s="106"/>
      <c r="CC35" s="104"/>
      <c r="CD35" s="107"/>
      <c r="CE35" s="108"/>
      <c r="CF35" s="104"/>
      <c r="CG35" s="105"/>
      <c r="CH35" s="106"/>
      <c r="CI35" s="104"/>
      <c r="CJ35" s="107"/>
      <c r="CK35" s="108"/>
      <c r="CL35" s="104"/>
      <c r="CM35" s="109"/>
    </row>
    <row r="36" spans="2:91" ht="9" customHeight="1" x14ac:dyDescent="0.2">
      <c r="B36" s="57"/>
      <c r="C36" s="57"/>
      <c r="D36" s="57"/>
      <c r="E36" s="57"/>
      <c r="F36" s="57"/>
      <c r="G36" s="57"/>
      <c r="H36" s="57"/>
      <c r="I36" s="57"/>
      <c r="J36" s="57"/>
      <c r="K36" s="57"/>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47"/>
      <c r="BA36" s="812"/>
      <c r="BB36" s="808"/>
      <c r="BC36" s="808"/>
      <c r="BD36" s="808"/>
      <c r="BE36" s="808"/>
      <c r="BF36" s="808"/>
      <c r="BG36" s="335"/>
      <c r="BH36" s="336"/>
      <c r="BI36" s="47"/>
      <c r="BJ36" s="47"/>
      <c r="BK36" s="47"/>
      <c r="BL36" s="47"/>
      <c r="BM36" s="47"/>
      <c r="BN36" s="47"/>
      <c r="BO36" s="47"/>
      <c r="BP36" s="47"/>
      <c r="BQ36" s="47"/>
      <c r="BR36" s="47"/>
      <c r="BS36" s="47"/>
      <c r="BT36" s="546" t="str">
        <f>入力!$O40</f>
        <v/>
      </c>
      <c r="BU36" s="540"/>
      <c r="BV36" s="358" t="str">
        <f>入力!$P40</f>
        <v/>
      </c>
      <c r="BW36" s="536"/>
      <c r="BX36" s="535" t="str">
        <f>入力!$Q40</f>
        <v/>
      </c>
      <c r="BY36" s="536"/>
      <c r="BZ36" s="535" t="str">
        <f>入力!$R40</f>
        <v/>
      </c>
      <c r="CA36" s="540"/>
      <c r="CB36" s="358" t="str">
        <f>入力!$S40</f>
        <v/>
      </c>
      <c r="CC36" s="536"/>
      <c r="CD36" s="535" t="str">
        <f>入力!$T40</f>
        <v/>
      </c>
      <c r="CE36" s="536"/>
      <c r="CF36" s="535" t="str">
        <f>入力!$U40</f>
        <v/>
      </c>
      <c r="CG36" s="540"/>
      <c r="CH36" s="358" t="str">
        <f>入力!$V40</f>
        <v/>
      </c>
      <c r="CI36" s="536"/>
      <c r="CJ36" s="535" t="str">
        <f>入力!$W40</f>
        <v/>
      </c>
      <c r="CK36" s="536"/>
      <c r="CL36" s="535" t="str">
        <f>入力!$X40</f>
        <v/>
      </c>
      <c r="CM36" s="544"/>
    </row>
    <row r="37" spans="2:91" ht="9" customHeight="1" x14ac:dyDescent="0.2">
      <c r="B37" s="57"/>
      <c r="C37" s="57"/>
      <c r="D37" s="57"/>
      <c r="E37" s="57"/>
      <c r="F37" s="57"/>
      <c r="G37" s="57"/>
      <c r="H37" s="57"/>
      <c r="I37" s="57"/>
      <c r="J37" s="57"/>
      <c r="K37" s="57"/>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47"/>
      <c r="BA37" s="812"/>
      <c r="BB37" s="808"/>
      <c r="BC37" s="808"/>
      <c r="BD37" s="808"/>
      <c r="BE37" s="808"/>
      <c r="BF37" s="808"/>
      <c r="BG37" s="335"/>
      <c r="BH37" s="336"/>
      <c r="BI37" s="47"/>
      <c r="BJ37" s="47"/>
      <c r="BK37" s="47"/>
      <c r="BL37" s="47"/>
      <c r="BM37" s="47"/>
      <c r="BN37" s="47"/>
      <c r="BO37" s="47"/>
      <c r="BP37" s="47"/>
      <c r="BQ37" s="47"/>
      <c r="BR37" s="47"/>
      <c r="BS37" s="47"/>
      <c r="BT37" s="534"/>
      <c r="BU37" s="540"/>
      <c r="BV37" s="542"/>
      <c r="BW37" s="536"/>
      <c r="BX37" s="537"/>
      <c r="BY37" s="536"/>
      <c r="BZ37" s="537"/>
      <c r="CA37" s="540"/>
      <c r="CB37" s="542"/>
      <c r="CC37" s="536"/>
      <c r="CD37" s="537"/>
      <c r="CE37" s="536"/>
      <c r="CF37" s="537"/>
      <c r="CG37" s="540"/>
      <c r="CH37" s="542"/>
      <c r="CI37" s="536"/>
      <c r="CJ37" s="537"/>
      <c r="CK37" s="536"/>
      <c r="CL37" s="537"/>
      <c r="CM37" s="544"/>
    </row>
    <row r="38" spans="2:91" ht="9" customHeight="1" thickBot="1" x14ac:dyDescent="0.25">
      <c r="B38" s="57"/>
      <c r="C38" s="57"/>
      <c r="D38" s="57"/>
      <c r="E38" s="57"/>
      <c r="F38" s="57"/>
      <c r="G38" s="57"/>
      <c r="H38" s="57"/>
      <c r="I38" s="57"/>
      <c r="J38" s="57"/>
      <c r="K38" s="57"/>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47"/>
      <c r="BA38" s="813"/>
      <c r="BB38" s="814"/>
      <c r="BC38" s="814"/>
      <c r="BD38" s="814"/>
      <c r="BE38" s="814"/>
      <c r="BF38" s="814"/>
      <c r="BG38" s="339"/>
      <c r="BH38" s="340"/>
      <c r="BI38" s="110"/>
      <c r="BJ38" s="110"/>
      <c r="BK38" s="110"/>
      <c r="BL38" s="110"/>
      <c r="BM38" s="110"/>
      <c r="BN38" s="110"/>
      <c r="BO38" s="110"/>
      <c r="BP38" s="110"/>
      <c r="BQ38" s="110"/>
      <c r="BR38" s="110"/>
      <c r="BS38" s="110"/>
      <c r="BT38" s="547"/>
      <c r="BU38" s="541"/>
      <c r="BV38" s="543"/>
      <c r="BW38" s="539"/>
      <c r="BX38" s="538"/>
      <c r="BY38" s="539"/>
      <c r="BZ38" s="538"/>
      <c r="CA38" s="541"/>
      <c r="CB38" s="543"/>
      <c r="CC38" s="539"/>
      <c r="CD38" s="538"/>
      <c r="CE38" s="539"/>
      <c r="CF38" s="538"/>
      <c r="CG38" s="541"/>
      <c r="CH38" s="543"/>
      <c r="CI38" s="539"/>
      <c r="CJ38" s="538"/>
      <c r="CK38" s="539"/>
      <c r="CL38" s="538"/>
      <c r="CM38" s="545"/>
    </row>
    <row r="39" spans="2:91" ht="9" customHeight="1" x14ac:dyDescent="0.2">
      <c r="B39" s="795"/>
      <c r="C39" s="795"/>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47"/>
      <c r="BA39" s="123"/>
      <c r="BB39" s="124"/>
      <c r="BC39" s="124"/>
      <c r="BD39" s="124"/>
      <c r="BE39" s="124"/>
      <c r="BF39" s="124"/>
      <c r="BG39" s="124"/>
      <c r="BH39" s="124"/>
      <c r="BI39" s="52"/>
      <c r="BJ39" s="52"/>
      <c r="BK39" s="52"/>
      <c r="BL39" s="52"/>
      <c r="BM39" s="52"/>
      <c r="BN39" s="52"/>
      <c r="BO39" s="409" t="s">
        <v>47</v>
      </c>
      <c r="BP39" s="410"/>
      <c r="BQ39" s="411"/>
      <c r="BR39" s="805" t="s">
        <v>27</v>
      </c>
      <c r="BS39" s="399"/>
      <c r="BT39" s="399"/>
      <c r="BU39" s="399"/>
      <c r="BV39" s="399"/>
      <c r="BW39" s="399"/>
      <c r="BX39" s="400"/>
      <c r="BY39" s="45"/>
      <c r="BZ39" s="46"/>
      <c r="CA39" s="45"/>
      <c r="CB39" s="47"/>
      <c r="CC39" s="47"/>
      <c r="CD39" s="47"/>
      <c r="CE39" s="47"/>
      <c r="CF39" s="47"/>
      <c r="CG39" s="47"/>
      <c r="CH39" s="47"/>
      <c r="CI39" s="47"/>
      <c r="CJ39" s="47"/>
      <c r="CK39" s="47"/>
      <c r="CL39" s="47"/>
      <c r="CM39" s="46"/>
    </row>
    <row r="40" spans="2:91" ht="9" customHeight="1" x14ac:dyDescent="0.2">
      <c r="B40" s="795"/>
      <c r="C40" s="795"/>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47"/>
      <c r="BA40" s="796" t="s">
        <v>48</v>
      </c>
      <c r="BB40" s="310"/>
      <c r="BC40" s="310"/>
      <c r="BD40" s="310"/>
      <c r="BE40" s="310"/>
      <c r="BF40" s="310"/>
      <c r="BG40" s="310"/>
      <c r="BH40" s="310"/>
      <c r="BI40" s="310"/>
      <c r="BJ40" s="310"/>
      <c r="BK40" s="310"/>
      <c r="BL40" s="310"/>
      <c r="BM40" s="310"/>
      <c r="BN40" s="52"/>
      <c r="BO40" s="409"/>
      <c r="BP40" s="410"/>
      <c r="BQ40" s="411"/>
      <c r="BR40" s="805"/>
      <c r="BS40" s="399"/>
      <c r="BT40" s="399"/>
      <c r="BU40" s="399"/>
      <c r="BV40" s="399"/>
      <c r="BW40" s="399"/>
      <c r="BX40" s="400"/>
      <c r="BY40" s="45"/>
      <c r="BZ40" s="46"/>
      <c r="CA40" s="111"/>
      <c r="CB40" s="42"/>
      <c r="CC40" s="44"/>
      <c r="CD40" s="44"/>
      <c r="CE40" s="44"/>
      <c r="CF40" s="44"/>
      <c r="CG40" s="44"/>
      <c r="CH40" s="44"/>
      <c r="CI40" s="44"/>
      <c r="CJ40" s="44"/>
      <c r="CK40" s="44"/>
      <c r="CL40" s="49"/>
      <c r="CM40" s="117"/>
    </row>
    <row r="41" spans="2:91" ht="9" customHeight="1" x14ac:dyDescent="0.2">
      <c r="B41" s="795"/>
      <c r="C41" s="795"/>
      <c r="D41" s="57"/>
      <c r="E41" s="57"/>
      <c r="F41" s="57"/>
      <c r="G41" s="57"/>
      <c r="H41" s="57"/>
      <c r="I41" s="57"/>
      <c r="J41" s="57"/>
      <c r="K41" s="57"/>
      <c r="L41" s="58"/>
      <c r="M41" s="58"/>
      <c r="N41" s="59"/>
      <c r="O41" s="59"/>
      <c r="P41" s="59"/>
      <c r="Q41" s="59"/>
      <c r="R41" s="59"/>
      <c r="S41" s="59"/>
      <c r="T41" s="59"/>
      <c r="U41" s="59"/>
      <c r="V41" s="59"/>
      <c r="W41" s="59"/>
      <c r="X41" s="59"/>
      <c r="Y41" s="59"/>
      <c r="Z41" s="59"/>
      <c r="AA41" s="59"/>
      <c r="AB41" s="59"/>
      <c r="AC41" s="59"/>
      <c r="AD41" s="58"/>
      <c r="AE41" s="58"/>
      <c r="AF41" s="58"/>
      <c r="AG41" s="58"/>
      <c r="AH41" s="59"/>
      <c r="AI41" s="59"/>
      <c r="AJ41" s="59"/>
      <c r="AK41" s="59"/>
      <c r="AL41" s="59"/>
      <c r="AM41" s="59"/>
      <c r="AN41" s="59"/>
      <c r="AO41" s="59"/>
      <c r="AP41" s="59"/>
      <c r="AQ41" s="59"/>
      <c r="AR41" s="59"/>
      <c r="AS41" s="59"/>
      <c r="AT41" s="59"/>
      <c r="AU41" s="59"/>
      <c r="AV41" s="59"/>
      <c r="AW41" s="59"/>
      <c r="AX41" s="58"/>
      <c r="AY41" s="58"/>
      <c r="AZ41" s="47"/>
      <c r="BA41" s="796"/>
      <c r="BB41" s="310"/>
      <c r="BC41" s="310"/>
      <c r="BD41" s="310"/>
      <c r="BE41" s="310"/>
      <c r="BF41" s="310"/>
      <c r="BG41" s="310"/>
      <c r="BH41" s="310"/>
      <c r="BI41" s="310"/>
      <c r="BJ41" s="310"/>
      <c r="BK41" s="310"/>
      <c r="BL41" s="310"/>
      <c r="BM41" s="310"/>
      <c r="BN41" s="112"/>
      <c r="BO41" s="409"/>
      <c r="BP41" s="410"/>
      <c r="BQ41" s="411"/>
      <c r="BR41" s="806"/>
      <c r="BS41" s="401"/>
      <c r="BT41" s="401"/>
      <c r="BU41" s="401"/>
      <c r="BV41" s="401"/>
      <c r="BW41" s="401"/>
      <c r="BX41" s="402"/>
      <c r="BY41" s="45"/>
      <c r="BZ41" s="46"/>
      <c r="CA41" s="45"/>
      <c r="CB41" s="45"/>
      <c r="CC41" s="47"/>
      <c r="CD41" s="47"/>
      <c r="CE41" s="47"/>
      <c r="CF41" s="47"/>
      <c r="CG41" s="47"/>
      <c r="CH41" s="47"/>
      <c r="CI41" s="47"/>
      <c r="CJ41" s="47"/>
      <c r="CK41" s="47"/>
      <c r="CL41" s="46"/>
      <c r="CM41" s="46"/>
    </row>
    <row r="42" spans="2:91" ht="9" customHeight="1" x14ac:dyDescent="0.2">
      <c r="B42" s="795"/>
      <c r="C42" s="795"/>
      <c r="D42" s="57"/>
      <c r="E42" s="57"/>
      <c r="F42" s="57"/>
      <c r="G42" s="57"/>
      <c r="H42" s="57"/>
      <c r="I42" s="57"/>
      <c r="J42" s="57"/>
      <c r="K42" s="57"/>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47"/>
      <c r="BA42" s="796"/>
      <c r="BB42" s="310"/>
      <c r="BC42" s="310"/>
      <c r="BD42" s="310"/>
      <c r="BE42" s="310"/>
      <c r="BF42" s="310"/>
      <c r="BG42" s="310"/>
      <c r="BH42" s="310"/>
      <c r="BI42" s="310"/>
      <c r="BJ42" s="310"/>
      <c r="BK42" s="310"/>
      <c r="BL42" s="310"/>
      <c r="BM42" s="310"/>
      <c r="BN42" s="112"/>
      <c r="BO42" s="409"/>
      <c r="BP42" s="410"/>
      <c r="BQ42" s="411"/>
      <c r="BR42" s="805" t="s">
        <v>26</v>
      </c>
      <c r="BS42" s="399"/>
      <c r="BT42" s="399"/>
      <c r="BU42" s="399"/>
      <c r="BV42" s="399"/>
      <c r="BW42" s="399"/>
      <c r="BX42" s="400"/>
      <c r="BY42" s="457" t="s">
        <v>38</v>
      </c>
      <c r="BZ42" s="458"/>
      <c r="CA42" s="45"/>
      <c r="CB42" s="45"/>
      <c r="CC42" s="47"/>
      <c r="CD42" s="47"/>
      <c r="CE42" s="47"/>
      <c r="CF42" s="47"/>
      <c r="CG42" s="47"/>
      <c r="CH42" s="47"/>
      <c r="CI42" s="47"/>
      <c r="CJ42" s="47"/>
      <c r="CK42" s="47"/>
      <c r="CL42" s="46"/>
      <c r="CM42" s="46"/>
    </row>
    <row r="43" spans="2:91" ht="9" customHeight="1" x14ac:dyDescent="0.2">
      <c r="B43" s="795"/>
      <c r="C43" s="795"/>
      <c r="D43" s="57"/>
      <c r="E43" s="57"/>
      <c r="F43" s="57"/>
      <c r="G43" s="57"/>
      <c r="H43" s="57"/>
      <c r="I43" s="57"/>
      <c r="J43" s="57"/>
      <c r="K43" s="57"/>
      <c r="L43" s="122"/>
      <c r="M43" s="122"/>
      <c r="N43" s="122"/>
      <c r="O43" s="122"/>
      <c r="P43" s="122"/>
      <c r="Q43" s="122"/>
      <c r="R43" s="122"/>
      <c r="S43" s="122"/>
      <c r="T43" s="122"/>
      <c r="U43" s="122"/>
      <c r="V43" s="122"/>
      <c r="W43" s="122"/>
      <c r="X43" s="122"/>
      <c r="Y43" s="122"/>
      <c r="Z43" s="122"/>
      <c r="AA43" s="122"/>
      <c r="AB43" s="122"/>
      <c r="AC43" s="122"/>
      <c r="AD43" s="122"/>
      <c r="AE43" s="122"/>
      <c r="AF43" s="58"/>
      <c r="AG43" s="58"/>
      <c r="AH43" s="58"/>
      <c r="AI43" s="58"/>
      <c r="AJ43" s="58"/>
      <c r="AK43" s="58"/>
      <c r="AL43" s="58"/>
      <c r="AM43" s="58"/>
      <c r="AN43" s="58"/>
      <c r="AO43" s="58"/>
      <c r="AP43" s="58"/>
      <c r="AQ43" s="58"/>
      <c r="AR43" s="58"/>
      <c r="AS43" s="58"/>
      <c r="AT43" s="58"/>
      <c r="AU43" s="58"/>
      <c r="AV43" s="58"/>
      <c r="AW43" s="58"/>
      <c r="AX43" s="58"/>
      <c r="AY43" s="58"/>
      <c r="AZ43" s="47"/>
      <c r="BA43" s="125"/>
      <c r="BB43" s="126"/>
      <c r="BC43" s="126"/>
      <c r="BD43" s="126"/>
      <c r="BE43" s="126"/>
      <c r="BF43" s="126"/>
      <c r="BG43" s="126"/>
      <c r="BH43" s="126"/>
      <c r="BI43" s="112"/>
      <c r="BJ43" s="112"/>
      <c r="BK43" s="112"/>
      <c r="BL43" s="112"/>
      <c r="BM43" s="112"/>
      <c r="BN43" s="112"/>
      <c r="BO43" s="409"/>
      <c r="BP43" s="410"/>
      <c r="BQ43" s="411"/>
      <c r="BR43" s="805"/>
      <c r="BS43" s="399"/>
      <c r="BT43" s="399"/>
      <c r="BU43" s="399"/>
      <c r="BV43" s="399"/>
      <c r="BW43" s="399"/>
      <c r="BX43" s="400"/>
      <c r="BY43" s="457"/>
      <c r="BZ43" s="458"/>
      <c r="CA43" s="45"/>
      <c r="CB43" s="45"/>
      <c r="CC43" s="47"/>
      <c r="CD43" s="47"/>
      <c r="CE43" s="47"/>
      <c r="CF43" s="47"/>
      <c r="CG43" s="47"/>
      <c r="CH43" s="47"/>
      <c r="CI43" s="47"/>
      <c r="CJ43" s="47"/>
      <c r="CK43" s="47"/>
      <c r="CL43" s="46"/>
      <c r="CM43" s="46"/>
    </row>
    <row r="44" spans="2:91" ht="9" customHeight="1" x14ac:dyDescent="0.2">
      <c r="B44" s="795"/>
      <c r="C44" s="795"/>
      <c r="D44" s="57"/>
      <c r="E44" s="57"/>
      <c r="F44" s="57"/>
      <c r="G44" s="57"/>
      <c r="H44" s="57"/>
      <c r="I44" s="57"/>
      <c r="J44" s="57"/>
      <c r="K44" s="57"/>
      <c r="L44" s="122"/>
      <c r="M44" s="122"/>
      <c r="N44" s="122"/>
      <c r="O44" s="122"/>
      <c r="P44" s="122"/>
      <c r="Q44" s="122"/>
      <c r="R44" s="122"/>
      <c r="S44" s="122"/>
      <c r="T44" s="122"/>
      <c r="U44" s="122"/>
      <c r="V44" s="122"/>
      <c r="W44" s="122"/>
      <c r="X44" s="122"/>
      <c r="Y44" s="122"/>
      <c r="Z44" s="122"/>
      <c r="AA44" s="122"/>
      <c r="AB44" s="122"/>
      <c r="AC44" s="122"/>
      <c r="AD44" s="122"/>
      <c r="AE44" s="122"/>
      <c r="AF44" s="58"/>
      <c r="AG44" s="58"/>
      <c r="AH44" s="58"/>
      <c r="AI44" s="58"/>
      <c r="AJ44" s="58"/>
      <c r="AK44" s="58"/>
      <c r="AL44" s="58"/>
      <c r="AM44" s="58"/>
      <c r="AN44" s="58"/>
      <c r="AO44" s="58"/>
      <c r="AP44" s="58"/>
      <c r="AQ44" s="58"/>
      <c r="AR44" s="58"/>
      <c r="AS44" s="58"/>
      <c r="AT44" s="58"/>
      <c r="AU44" s="58"/>
      <c r="AV44" s="58"/>
      <c r="AW44" s="58"/>
      <c r="AX44" s="58"/>
      <c r="AY44" s="58"/>
      <c r="AZ44" s="47"/>
      <c r="BA44" s="125"/>
      <c r="BB44" s="126"/>
      <c r="BC44" s="126"/>
      <c r="BD44" s="126"/>
      <c r="BE44" s="126"/>
      <c r="BF44" s="126"/>
      <c r="BG44" s="126"/>
      <c r="BH44" s="126"/>
      <c r="BI44" s="112"/>
      <c r="BJ44" s="112"/>
      <c r="BK44" s="112"/>
      <c r="BL44" s="112"/>
      <c r="BM44" s="112"/>
      <c r="BN44" s="112"/>
      <c r="BO44" s="802"/>
      <c r="BP44" s="803"/>
      <c r="BQ44" s="804"/>
      <c r="BR44" s="806"/>
      <c r="BS44" s="401"/>
      <c r="BT44" s="401"/>
      <c r="BU44" s="401"/>
      <c r="BV44" s="401"/>
      <c r="BW44" s="401"/>
      <c r="BX44" s="402"/>
      <c r="BY44" s="457"/>
      <c r="BZ44" s="458"/>
      <c r="CA44" s="45"/>
      <c r="CB44" s="45"/>
      <c r="CC44" s="47"/>
      <c r="CD44" s="47"/>
      <c r="CE44" s="47"/>
      <c r="CF44" s="47"/>
      <c r="CG44" s="47"/>
      <c r="CH44" s="47"/>
      <c r="CI44" s="47"/>
      <c r="CJ44" s="47"/>
      <c r="CK44" s="47"/>
      <c r="CL44" s="46"/>
      <c r="CM44" s="46"/>
    </row>
    <row r="45" spans="2:91" ht="9" customHeight="1" x14ac:dyDescent="0.2">
      <c r="B45" s="795"/>
      <c r="C45" s="795"/>
      <c r="D45" s="57"/>
      <c r="E45" s="57"/>
      <c r="F45" s="57"/>
      <c r="G45" s="57"/>
      <c r="H45" s="57"/>
      <c r="I45" s="57"/>
      <c r="J45" s="57"/>
      <c r="K45" s="57"/>
      <c r="L45" s="53"/>
      <c r="M45" s="53"/>
      <c r="N45" s="60"/>
      <c r="O45" s="60"/>
      <c r="P45" s="60"/>
      <c r="Q45" s="60"/>
      <c r="R45" s="60"/>
      <c r="S45" s="60"/>
      <c r="T45" s="60"/>
      <c r="U45" s="60"/>
      <c r="V45" s="60"/>
      <c r="W45" s="60"/>
      <c r="X45" s="60"/>
      <c r="Y45" s="60"/>
      <c r="Z45" s="60"/>
      <c r="AA45" s="60"/>
      <c r="AB45" s="60"/>
      <c r="AC45" s="60"/>
      <c r="AD45" s="59"/>
      <c r="AE45" s="59"/>
      <c r="AF45" s="59"/>
      <c r="AG45" s="59"/>
      <c r="AH45" s="60"/>
      <c r="AI45" s="60"/>
      <c r="AJ45" s="60"/>
      <c r="AK45" s="60"/>
      <c r="AL45" s="60"/>
      <c r="AM45" s="60"/>
      <c r="AN45" s="60"/>
      <c r="AO45" s="60"/>
      <c r="AP45" s="60"/>
      <c r="AQ45" s="60"/>
      <c r="AR45" s="60"/>
      <c r="AS45" s="60"/>
      <c r="AT45" s="60"/>
      <c r="AU45" s="60"/>
      <c r="AV45" s="60"/>
      <c r="AW45" s="60"/>
      <c r="AX45" s="59"/>
      <c r="AY45" s="59"/>
      <c r="BA45" s="125"/>
      <c r="BB45" s="126"/>
      <c r="BC45" s="126"/>
      <c r="BD45" s="126"/>
      <c r="BE45" s="126"/>
      <c r="BF45" s="126"/>
      <c r="BG45" s="126"/>
      <c r="BH45" s="126"/>
      <c r="BI45" s="112"/>
      <c r="BJ45" s="112"/>
      <c r="BK45" s="112"/>
      <c r="BL45" s="112"/>
      <c r="BM45" s="112"/>
      <c r="BN45" s="112"/>
      <c r="BO45" s="815" t="s">
        <v>73</v>
      </c>
      <c r="BP45" s="815"/>
      <c r="BQ45" s="815"/>
      <c r="BR45" s="815"/>
      <c r="BS45" s="815"/>
      <c r="BT45" s="815"/>
      <c r="BU45" s="815"/>
      <c r="BV45" s="815"/>
      <c r="BW45" s="815"/>
      <c r="BX45" s="816"/>
      <c r="BY45" s="457"/>
      <c r="BZ45" s="458"/>
      <c r="CA45" s="45"/>
      <c r="CB45" s="45"/>
      <c r="CC45" s="47"/>
      <c r="CD45" s="47"/>
      <c r="CE45" s="47"/>
      <c r="CF45" s="47"/>
      <c r="CG45" s="47"/>
      <c r="CH45" s="47"/>
      <c r="CI45" s="47"/>
      <c r="CJ45" s="47"/>
      <c r="CK45" s="47"/>
      <c r="CL45" s="46"/>
      <c r="CM45" s="46"/>
    </row>
    <row r="46" spans="2:91" ht="9" customHeight="1" x14ac:dyDescent="0.2">
      <c r="B46" s="795"/>
      <c r="C46" s="795"/>
      <c r="D46" s="57"/>
      <c r="E46" s="57"/>
      <c r="F46" s="57"/>
      <c r="G46" s="57"/>
      <c r="H46" s="57"/>
      <c r="I46" s="57"/>
      <c r="J46" s="57"/>
      <c r="K46" s="57"/>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BA46" s="125"/>
      <c r="BB46" s="126"/>
      <c r="BC46" s="126"/>
      <c r="BD46" s="126"/>
      <c r="BE46" s="126"/>
      <c r="BF46" s="126"/>
      <c r="BG46" s="126"/>
      <c r="BH46" s="126"/>
      <c r="BI46" s="112"/>
      <c r="BJ46" s="112"/>
      <c r="BK46" s="112"/>
      <c r="BL46" s="112"/>
      <c r="BM46" s="112"/>
      <c r="BN46" s="112"/>
      <c r="BO46" s="817"/>
      <c r="BP46" s="817"/>
      <c r="BQ46" s="817"/>
      <c r="BR46" s="817"/>
      <c r="BS46" s="817"/>
      <c r="BT46" s="817"/>
      <c r="BU46" s="817"/>
      <c r="BV46" s="817"/>
      <c r="BW46" s="817"/>
      <c r="BX46" s="818"/>
      <c r="BY46" s="457"/>
      <c r="BZ46" s="458"/>
      <c r="CA46" s="45"/>
      <c r="CB46" s="45"/>
      <c r="CC46" s="47"/>
      <c r="CD46" s="47"/>
      <c r="CE46" s="47"/>
      <c r="CF46" s="47"/>
      <c r="CG46" s="47"/>
      <c r="CH46" s="47"/>
      <c r="CI46" s="47"/>
      <c r="CJ46" s="47"/>
      <c r="CK46" s="47"/>
      <c r="CL46" s="46"/>
      <c r="CM46" s="46"/>
    </row>
    <row r="47" spans="2:91" ht="9" customHeight="1" x14ac:dyDescent="0.2">
      <c r="B47" s="795"/>
      <c r="C47" s="795"/>
      <c r="D47" s="57"/>
      <c r="E47" s="57"/>
      <c r="F47" s="57"/>
      <c r="G47" s="57"/>
      <c r="H47" s="57"/>
      <c r="I47" s="57"/>
      <c r="J47" s="57"/>
      <c r="K47" s="57"/>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BA47" s="125"/>
      <c r="BB47" s="126"/>
      <c r="BC47" s="126"/>
      <c r="BD47" s="126"/>
      <c r="BE47" s="126"/>
      <c r="BF47" s="126"/>
      <c r="BG47" s="126"/>
      <c r="BH47" s="126"/>
      <c r="BI47" s="112"/>
      <c r="BJ47" s="112"/>
      <c r="BK47" s="112"/>
      <c r="BL47" s="112"/>
      <c r="BM47" s="112"/>
      <c r="BN47" s="112"/>
      <c r="BO47" s="817"/>
      <c r="BP47" s="817"/>
      <c r="BQ47" s="817"/>
      <c r="BR47" s="817"/>
      <c r="BS47" s="817"/>
      <c r="BT47" s="817"/>
      <c r="BU47" s="817"/>
      <c r="BV47" s="817"/>
      <c r="BW47" s="817"/>
      <c r="BX47" s="818"/>
      <c r="BY47" s="457"/>
      <c r="BZ47" s="458"/>
      <c r="CA47" s="45"/>
      <c r="CB47" s="45"/>
      <c r="CC47" s="47"/>
      <c r="CD47" s="47"/>
      <c r="CE47" s="47"/>
      <c r="CF47" s="47"/>
      <c r="CG47" s="47"/>
      <c r="CH47" s="47"/>
      <c r="CI47" s="47"/>
      <c r="CJ47" s="47"/>
      <c r="CK47" s="47"/>
      <c r="CL47" s="46"/>
      <c r="CM47" s="46"/>
    </row>
    <row r="48" spans="2:91" ht="9" customHeight="1" x14ac:dyDescent="0.2">
      <c r="B48" s="795"/>
      <c r="C48" s="795"/>
      <c r="D48" s="57"/>
      <c r="E48" s="57"/>
      <c r="F48" s="57"/>
      <c r="G48" s="57"/>
      <c r="H48" s="57"/>
      <c r="I48" s="57"/>
      <c r="J48" s="57"/>
      <c r="K48" s="57"/>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BA48" s="125"/>
      <c r="BB48" s="126"/>
      <c r="BC48" s="126"/>
      <c r="BD48" s="126"/>
      <c r="BE48" s="126"/>
      <c r="BF48" s="126"/>
      <c r="BG48" s="126"/>
      <c r="BH48" s="126"/>
      <c r="BI48" s="112"/>
      <c r="BJ48" s="112"/>
      <c r="BK48" s="112"/>
      <c r="BL48" s="112"/>
      <c r="BM48" s="112"/>
      <c r="BN48" s="112"/>
      <c r="BO48" s="817"/>
      <c r="BP48" s="817"/>
      <c r="BQ48" s="817"/>
      <c r="BR48" s="817"/>
      <c r="BS48" s="817"/>
      <c r="BT48" s="817"/>
      <c r="BU48" s="817"/>
      <c r="BV48" s="817"/>
      <c r="BW48" s="817"/>
      <c r="BX48" s="818"/>
      <c r="BY48" s="457"/>
      <c r="BZ48" s="458"/>
      <c r="CA48" s="45"/>
      <c r="CB48" s="45"/>
      <c r="CC48" s="47"/>
      <c r="CD48" s="47"/>
      <c r="CE48" s="47"/>
      <c r="CF48" s="47"/>
      <c r="CG48" s="47"/>
      <c r="CH48" s="47"/>
      <c r="CI48" s="47"/>
      <c r="CJ48" s="47"/>
      <c r="CK48" s="47"/>
      <c r="CL48" s="46"/>
      <c r="CM48" s="46"/>
    </row>
    <row r="49" spans="2:91" ht="9" customHeight="1" x14ac:dyDescent="0.2">
      <c r="B49" s="795"/>
      <c r="C49" s="795"/>
      <c r="D49" s="57"/>
      <c r="E49" s="57"/>
      <c r="F49" s="57"/>
      <c r="G49" s="57"/>
      <c r="H49" s="57"/>
      <c r="I49" s="57"/>
      <c r="J49" s="57"/>
      <c r="K49" s="57"/>
      <c r="L49" s="53"/>
      <c r="M49" s="53"/>
      <c r="N49" s="60"/>
      <c r="O49" s="60"/>
      <c r="P49" s="60"/>
      <c r="Q49" s="60"/>
      <c r="R49" s="60"/>
      <c r="S49" s="60"/>
      <c r="T49" s="60"/>
      <c r="U49" s="60"/>
      <c r="V49" s="60"/>
      <c r="W49" s="60"/>
      <c r="X49" s="60"/>
      <c r="Y49" s="60"/>
      <c r="Z49" s="60"/>
      <c r="AA49" s="60"/>
      <c r="AB49" s="60"/>
      <c r="AC49" s="60"/>
      <c r="AD49" s="59"/>
      <c r="AE49" s="59"/>
      <c r="AF49" s="59"/>
      <c r="AG49" s="59"/>
      <c r="AH49" s="60"/>
      <c r="AI49" s="60"/>
      <c r="AJ49" s="60"/>
      <c r="AK49" s="60"/>
      <c r="AL49" s="60"/>
      <c r="AM49" s="60"/>
      <c r="AN49" s="60"/>
      <c r="AO49" s="60"/>
      <c r="AP49" s="60"/>
      <c r="AQ49" s="60"/>
      <c r="AR49" s="60"/>
      <c r="AS49" s="60"/>
      <c r="AT49" s="60"/>
      <c r="AU49" s="60"/>
      <c r="AV49" s="60"/>
      <c r="AW49" s="60"/>
      <c r="AX49" s="59"/>
      <c r="AY49" s="59"/>
      <c r="BA49" s="125"/>
      <c r="BB49" s="126"/>
      <c r="BC49" s="126"/>
      <c r="BD49" s="126"/>
      <c r="BE49" s="126"/>
      <c r="BF49" s="126"/>
      <c r="BG49" s="126"/>
      <c r="BH49" s="126"/>
      <c r="BI49" s="112"/>
      <c r="BJ49" s="112"/>
      <c r="BK49" s="112"/>
      <c r="BL49" s="112"/>
      <c r="BM49" s="112"/>
      <c r="BN49" s="112"/>
      <c r="BO49" s="112"/>
      <c r="BP49" s="112"/>
      <c r="BQ49" s="127"/>
      <c r="BR49" s="127"/>
      <c r="BS49" s="127"/>
      <c r="BT49" s="127"/>
      <c r="BU49" s="127"/>
      <c r="BV49" s="127"/>
      <c r="BW49" s="127"/>
      <c r="BX49" s="128"/>
      <c r="BY49" s="457"/>
      <c r="BZ49" s="458"/>
      <c r="CA49" s="45"/>
      <c r="CB49" s="45"/>
      <c r="CC49" s="47"/>
      <c r="CD49" s="47"/>
      <c r="CE49" s="47"/>
      <c r="CF49" s="47"/>
      <c r="CG49" s="47"/>
      <c r="CH49" s="47"/>
      <c r="CI49" s="47"/>
      <c r="CJ49" s="47"/>
      <c r="CK49" s="47"/>
      <c r="CL49" s="46"/>
      <c r="CM49" s="46"/>
    </row>
    <row r="50" spans="2:91" ht="9" customHeight="1" x14ac:dyDescent="0.2">
      <c r="B50" s="795"/>
      <c r="C50" s="795"/>
      <c r="D50" s="57"/>
      <c r="E50" s="57"/>
      <c r="F50" s="57"/>
      <c r="G50" s="57"/>
      <c r="H50" s="57"/>
      <c r="I50" s="57"/>
      <c r="J50" s="57"/>
      <c r="K50" s="57"/>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BA50" s="125"/>
      <c r="BB50" s="126"/>
      <c r="BC50" s="126"/>
      <c r="BD50" s="126"/>
      <c r="BE50" s="126"/>
      <c r="BF50" s="126"/>
      <c r="BG50" s="126"/>
      <c r="BH50" s="126"/>
      <c r="BI50" s="112"/>
      <c r="BJ50" s="112"/>
      <c r="BK50" s="112"/>
      <c r="BL50" s="112"/>
      <c r="BM50" s="112"/>
      <c r="BN50" s="112"/>
      <c r="BO50" s="112"/>
      <c r="BP50" s="112"/>
      <c r="BQ50" s="127"/>
      <c r="BR50" s="127"/>
      <c r="BS50" s="127"/>
      <c r="BT50" s="127"/>
      <c r="BU50" s="127"/>
      <c r="BV50" s="127"/>
      <c r="BW50" s="127"/>
      <c r="BX50" s="128"/>
      <c r="BY50" s="457"/>
      <c r="BZ50" s="458"/>
      <c r="CA50" s="45"/>
      <c r="CB50" s="45"/>
      <c r="CC50" s="47"/>
      <c r="CD50" s="47"/>
      <c r="CE50" s="47"/>
      <c r="CF50" s="47"/>
      <c r="CG50" s="47"/>
      <c r="CH50" s="47"/>
      <c r="CI50" s="47"/>
      <c r="CJ50" s="47"/>
      <c r="CK50" s="47"/>
      <c r="CL50" s="46"/>
      <c r="CM50" s="46"/>
    </row>
    <row r="51" spans="2:91" ht="9" customHeight="1" x14ac:dyDescent="0.2">
      <c r="B51" s="795"/>
      <c r="C51" s="795"/>
      <c r="D51" s="57"/>
      <c r="E51" s="57"/>
      <c r="F51" s="57"/>
      <c r="G51" s="57"/>
      <c r="H51" s="57"/>
      <c r="I51" s="57"/>
      <c r="J51" s="57"/>
      <c r="K51" s="57"/>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BA51" s="796"/>
      <c r="BB51" s="310"/>
      <c r="BC51" s="310"/>
      <c r="BD51" s="310"/>
      <c r="BE51" s="310"/>
      <c r="BF51" s="310"/>
      <c r="BG51" s="310"/>
      <c r="BH51" s="310"/>
      <c r="BI51" s="310"/>
      <c r="BJ51" s="310"/>
      <c r="BK51" s="310"/>
      <c r="BL51" s="310"/>
      <c r="BM51" s="310"/>
      <c r="BN51" s="310"/>
      <c r="BO51" s="310"/>
      <c r="BP51" s="310"/>
      <c r="BQ51" s="310"/>
      <c r="BR51" s="310"/>
      <c r="BS51" s="310"/>
      <c r="BT51" s="310"/>
      <c r="BU51" s="310"/>
      <c r="BV51" s="310"/>
      <c r="BW51" s="310"/>
      <c r="BX51" s="128"/>
      <c r="BY51" s="457"/>
      <c r="BZ51" s="458"/>
      <c r="CA51" s="45"/>
      <c r="CB51" s="45"/>
      <c r="CC51" s="47"/>
      <c r="CD51" s="47"/>
      <c r="CE51" s="47"/>
      <c r="CF51" s="47"/>
      <c r="CG51" s="47"/>
      <c r="CH51" s="47"/>
      <c r="CI51" s="47"/>
      <c r="CJ51" s="47"/>
      <c r="CK51" s="47"/>
      <c r="CL51" s="46"/>
      <c r="CM51" s="46"/>
    </row>
    <row r="52" spans="2:91" ht="9" customHeight="1" x14ac:dyDescent="0.2">
      <c r="B52" s="795"/>
      <c r="C52" s="795"/>
      <c r="D52" s="57"/>
      <c r="E52" s="57"/>
      <c r="F52" s="57"/>
      <c r="G52" s="57"/>
      <c r="H52" s="57"/>
      <c r="I52" s="57"/>
      <c r="J52" s="57"/>
      <c r="K52" s="57"/>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BA52" s="796"/>
      <c r="BB52" s="310"/>
      <c r="BC52" s="310"/>
      <c r="BD52" s="310"/>
      <c r="BE52" s="310"/>
      <c r="BF52" s="310"/>
      <c r="BG52" s="310"/>
      <c r="BH52" s="310"/>
      <c r="BI52" s="310"/>
      <c r="BJ52" s="310"/>
      <c r="BK52" s="310"/>
      <c r="BL52" s="310"/>
      <c r="BM52" s="310"/>
      <c r="BN52" s="310"/>
      <c r="BO52" s="310"/>
      <c r="BP52" s="310"/>
      <c r="BQ52" s="310"/>
      <c r="BR52" s="310"/>
      <c r="BS52" s="310"/>
      <c r="BT52" s="310"/>
      <c r="BU52" s="310"/>
      <c r="BV52" s="310"/>
      <c r="BW52" s="310"/>
      <c r="BX52" s="128"/>
      <c r="BY52" s="457"/>
      <c r="BZ52" s="458"/>
      <c r="CA52" s="45"/>
      <c r="CB52" s="45"/>
      <c r="CC52" s="47"/>
      <c r="CD52" s="47"/>
      <c r="CE52" s="47"/>
      <c r="CF52" s="47"/>
      <c r="CG52" s="47"/>
      <c r="CH52" s="47"/>
      <c r="CI52" s="47"/>
      <c r="CJ52" s="47"/>
      <c r="CK52" s="47"/>
      <c r="CL52" s="46"/>
      <c r="CM52" s="46"/>
    </row>
    <row r="53" spans="2:91" ht="9" customHeight="1" x14ac:dyDescent="0.2">
      <c r="B53" s="795"/>
      <c r="C53" s="795"/>
      <c r="D53" s="51"/>
      <c r="E53" s="51"/>
      <c r="F53" s="51"/>
      <c r="G53" s="51"/>
      <c r="H53" s="51"/>
      <c r="I53" s="51"/>
      <c r="J53" s="51"/>
      <c r="K53" s="51"/>
      <c r="L53" s="60"/>
      <c r="M53" s="60"/>
      <c r="N53" s="60"/>
      <c r="O53" s="60"/>
      <c r="P53" s="60"/>
      <c r="Q53" s="60"/>
      <c r="R53" s="60"/>
      <c r="S53" s="60"/>
      <c r="T53" s="60"/>
      <c r="U53" s="60"/>
      <c r="V53" s="60"/>
      <c r="W53" s="60"/>
      <c r="X53" s="60"/>
      <c r="Y53" s="60"/>
      <c r="Z53" s="60"/>
      <c r="AA53" s="60"/>
      <c r="AB53" s="60"/>
      <c r="AC53" s="60"/>
      <c r="AD53" s="60"/>
      <c r="AE53" s="60"/>
      <c r="AF53" s="60"/>
      <c r="AG53" s="60"/>
      <c r="AH53" s="302"/>
      <c r="AI53" s="302"/>
      <c r="AJ53" s="302"/>
      <c r="AK53" s="60"/>
      <c r="AL53" s="60"/>
      <c r="AM53" s="60"/>
      <c r="AN53" s="60"/>
      <c r="AO53" s="60"/>
      <c r="AP53" s="60"/>
      <c r="AQ53" s="60"/>
      <c r="AR53" s="60"/>
      <c r="AS53" s="60"/>
      <c r="AT53" s="60"/>
      <c r="AU53" s="60"/>
      <c r="AV53" s="60"/>
      <c r="AW53" s="807"/>
      <c r="AX53" s="807"/>
      <c r="AY53" s="807"/>
      <c r="BA53" s="796"/>
      <c r="BB53" s="310"/>
      <c r="BC53" s="310"/>
      <c r="BD53" s="310"/>
      <c r="BE53" s="310"/>
      <c r="BF53" s="310"/>
      <c r="BG53" s="310"/>
      <c r="BH53" s="310"/>
      <c r="BI53" s="310"/>
      <c r="BJ53" s="310"/>
      <c r="BK53" s="310"/>
      <c r="BL53" s="310"/>
      <c r="BM53" s="310"/>
      <c r="BN53" s="310"/>
      <c r="BO53" s="310"/>
      <c r="BP53" s="310"/>
      <c r="BQ53" s="310"/>
      <c r="BR53" s="310"/>
      <c r="BS53" s="310"/>
      <c r="BT53" s="310"/>
      <c r="BU53" s="310"/>
      <c r="BV53" s="310"/>
      <c r="BW53" s="310"/>
      <c r="BX53" s="128"/>
      <c r="BY53" s="457"/>
      <c r="BZ53" s="458"/>
      <c r="CA53" s="45"/>
      <c r="CB53" s="45"/>
      <c r="CC53" s="47"/>
      <c r="CD53" s="47"/>
      <c r="CE53" s="47"/>
      <c r="CF53" s="47"/>
      <c r="CG53" s="47"/>
      <c r="CH53" s="47"/>
      <c r="CI53" s="47"/>
      <c r="CJ53" s="47"/>
      <c r="CK53" s="47"/>
      <c r="CL53" s="46"/>
      <c r="CM53" s="46"/>
    </row>
    <row r="54" spans="2:91" ht="9" customHeight="1" x14ac:dyDescent="0.2">
      <c r="B54" s="795"/>
      <c r="C54" s="795"/>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797" t="s">
        <v>145</v>
      </c>
      <c r="AE54" s="798"/>
      <c r="AF54" s="798"/>
      <c r="AG54" s="798"/>
      <c r="AH54" s="798"/>
      <c r="AI54" s="798"/>
      <c r="AJ54" s="798"/>
      <c r="AK54" s="798"/>
      <c r="AL54" s="798"/>
      <c r="AM54" s="798"/>
      <c r="AN54" s="798"/>
      <c r="AO54" s="798"/>
      <c r="AP54" s="798"/>
      <c r="AQ54" s="798"/>
      <c r="AR54" s="798"/>
      <c r="AS54" s="798"/>
      <c r="AT54" s="798"/>
      <c r="AU54" s="798"/>
      <c r="AV54" s="798"/>
      <c r="AW54" s="798"/>
      <c r="AX54" s="798"/>
      <c r="AY54" s="799"/>
      <c r="BA54" s="796"/>
      <c r="BB54" s="310"/>
      <c r="BC54" s="310"/>
      <c r="BD54" s="310"/>
      <c r="BE54" s="310"/>
      <c r="BF54" s="310"/>
      <c r="BG54" s="310"/>
      <c r="BH54" s="310"/>
      <c r="BI54" s="310"/>
      <c r="BJ54" s="310"/>
      <c r="BK54" s="310"/>
      <c r="BL54" s="310"/>
      <c r="BM54" s="310"/>
      <c r="BN54" s="310"/>
      <c r="BO54" s="310"/>
      <c r="BP54" s="310"/>
      <c r="BQ54" s="310"/>
      <c r="BR54" s="310"/>
      <c r="BS54" s="310"/>
      <c r="BT54" s="310"/>
      <c r="BU54" s="310"/>
      <c r="BV54" s="310"/>
      <c r="BW54" s="310"/>
      <c r="BX54" s="128"/>
      <c r="BY54" s="45"/>
      <c r="BZ54" s="46"/>
      <c r="CA54" s="45"/>
      <c r="CB54" s="45"/>
      <c r="CC54" s="47"/>
      <c r="CD54" s="47"/>
      <c r="CE54" s="47"/>
      <c r="CF54" s="47"/>
      <c r="CG54" s="47"/>
      <c r="CH54" s="47"/>
      <c r="CI54" s="47"/>
      <c r="CJ54" s="47"/>
      <c r="CK54" s="47"/>
      <c r="CL54" s="46"/>
      <c r="CM54" s="46"/>
    </row>
    <row r="55" spans="2:91" ht="9" customHeight="1" x14ac:dyDescent="0.2">
      <c r="B55" s="795"/>
      <c r="C55" s="795"/>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800"/>
      <c r="AE55" s="388"/>
      <c r="AF55" s="388"/>
      <c r="AG55" s="388"/>
      <c r="AH55" s="388"/>
      <c r="AI55" s="388"/>
      <c r="AJ55" s="388"/>
      <c r="AK55" s="388"/>
      <c r="AL55" s="388"/>
      <c r="AM55" s="388"/>
      <c r="AN55" s="388"/>
      <c r="AO55" s="388"/>
      <c r="AP55" s="388"/>
      <c r="AQ55" s="388"/>
      <c r="AR55" s="388"/>
      <c r="AS55" s="388"/>
      <c r="AT55" s="388"/>
      <c r="AU55" s="388"/>
      <c r="AV55" s="388"/>
      <c r="AW55" s="388"/>
      <c r="AX55" s="388"/>
      <c r="AY55" s="389"/>
      <c r="BA55" s="114"/>
      <c r="BB55" s="112"/>
      <c r="BC55" s="112"/>
      <c r="BD55" s="112"/>
      <c r="BE55" s="112"/>
      <c r="BF55" s="112"/>
      <c r="BG55" s="112"/>
      <c r="BH55" s="399" t="s">
        <v>43</v>
      </c>
      <c r="BI55" s="399"/>
      <c r="BJ55" s="399"/>
      <c r="BK55" s="399"/>
      <c r="BL55" s="399"/>
      <c r="BM55" s="399"/>
      <c r="BN55" s="399"/>
      <c r="BO55" s="399"/>
      <c r="BP55" s="399"/>
      <c r="BQ55" s="399"/>
      <c r="BR55" s="399"/>
      <c r="BS55" s="399"/>
      <c r="BT55" s="399"/>
      <c r="BU55" s="399"/>
      <c r="BV55" s="399"/>
      <c r="BW55" s="399"/>
      <c r="BX55" s="400"/>
      <c r="BY55" s="45"/>
      <c r="BZ55" s="46"/>
      <c r="CA55" s="45"/>
      <c r="CB55" s="54"/>
      <c r="CC55" s="55"/>
      <c r="CD55" s="55"/>
      <c r="CE55" s="55"/>
      <c r="CF55" s="55"/>
      <c r="CG55" s="55"/>
      <c r="CH55" s="55"/>
      <c r="CI55" s="55"/>
      <c r="CJ55" s="55"/>
      <c r="CK55" s="55"/>
      <c r="CL55" s="56"/>
      <c r="CM55" s="46"/>
    </row>
    <row r="56" spans="2:91" ht="9" customHeight="1" x14ac:dyDescent="0.2">
      <c r="B56" s="795"/>
      <c r="C56" s="795"/>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129"/>
      <c r="AD56" s="801"/>
      <c r="AE56" s="390"/>
      <c r="AF56" s="390"/>
      <c r="AG56" s="390"/>
      <c r="AH56" s="390"/>
      <c r="AI56" s="390"/>
      <c r="AJ56" s="390"/>
      <c r="AK56" s="390"/>
      <c r="AL56" s="390"/>
      <c r="AM56" s="390"/>
      <c r="AN56" s="390"/>
      <c r="AO56" s="390"/>
      <c r="AP56" s="390"/>
      <c r="AQ56" s="390"/>
      <c r="AR56" s="390"/>
      <c r="AS56" s="390"/>
      <c r="AT56" s="390"/>
      <c r="AU56" s="390"/>
      <c r="AV56" s="390"/>
      <c r="AW56" s="390"/>
      <c r="AX56" s="390"/>
      <c r="AY56" s="391"/>
      <c r="BA56" s="116"/>
      <c r="BB56" s="113"/>
      <c r="BC56" s="113"/>
      <c r="BD56" s="113"/>
      <c r="BE56" s="113"/>
      <c r="BF56" s="113"/>
      <c r="BG56" s="113"/>
      <c r="BH56" s="401"/>
      <c r="BI56" s="401"/>
      <c r="BJ56" s="401"/>
      <c r="BK56" s="401"/>
      <c r="BL56" s="401"/>
      <c r="BM56" s="401"/>
      <c r="BN56" s="401"/>
      <c r="BO56" s="401"/>
      <c r="BP56" s="401"/>
      <c r="BQ56" s="401"/>
      <c r="BR56" s="401"/>
      <c r="BS56" s="401"/>
      <c r="BT56" s="401"/>
      <c r="BU56" s="401"/>
      <c r="BV56" s="401"/>
      <c r="BW56" s="401"/>
      <c r="BX56" s="402"/>
      <c r="BY56" s="54"/>
      <c r="BZ56" s="56"/>
      <c r="CA56" s="54"/>
      <c r="CB56" s="55"/>
      <c r="CC56" s="55"/>
      <c r="CD56" s="55"/>
      <c r="CE56" s="55"/>
      <c r="CF56" s="55"/>
      <c r="CG56" s="55"/>
      <c r="CH56" s="55"/>
      <c r="CI56" s="55"/>
      <c r="CJ56" s="55"/>
      <c r="CK56" s="55"/>
      <c r="CL56" s="55"/>
      <c r="CM56" s="56"/>
    </row>
    <row r="59" spans="2:91" ht="9" customHeight="1" x14ac:dyDescent="0.2">
      <c r="BK59" s="130"/>
      <c r="BL59" s="130"/>
    </row>
  </sheetData>
  <sheetProtection password="B7B0" sheet="1" objects="1" scenarios="1" selectLockedCells="1" selectUnlockedCells="1"/>
  <mergeCells count="127">
    <mergeCell ref="CB27:CC28"/>
    <mergeCell ref="CD27:CE28"/>
    <mergeCell ref="CF27:CG28"/>
    <mergeCell ref="CH27:CI28"/>
    <mergeCell ref="CJ27:CK28"/>
    <mergeCell ref="CL27:CM28"/>
    <mergeCell ref="CL36:CM38"/>
    <mergeCell ref="CB36:CC38"/>
    <mergeCell ref="CD36:CE38"/>
    <mergeCell ref="CF36:CG38"/>
    <mergeCell ref="CH36:CI38"/>
    <mergeCell ref="CJ36:CK38"/>
    <mergeCell ref="CL30:CM31"/>
    <mergeCell ref="CB33:CC34"/>
    <mergeCell ref="CD33:CE34"/>
    <mergeCell ref="CF33:CG34"/>
    <mergeCell ref="CH33:CI34"/>
    <mergeCell ref="CJ33:CK34"/>
    <mergeCell ref="CL33:CM34"/>
    <mergeCell ref="CB30:CC31"/>
    <mergeCell ref="CD30:CE31"/>
    <mergeCell ref="CF30:CG31"/>
    <mergeCell ref="CH30:CI31"/>
    <mergeCell ref="CJ30:CK31"/>
    <mergeCell ref="BQ4:CL6"/>
    <mergeCell ref="BQ7:CL11"/>
    <mergeCell ref="BQ12:CH15"/>
    <mergeCell ref="CI12:CJ13"/>
    <mergeCell ref="BP17:BR19"/>
    <mergeCell ref="BS17:CL19"/>
    <mergeCell ref="BM17:BM18"/>
    <mergeCell ref="BB19:BL20"/>
    <mergeCell ref="BB21:BB22"/>
    <mergeCell ref="BC21:BC22"/>
    <mergeCell ref="BD21:BD22"/>
    <mergeCell ref="BE21:BE22"/>
    <mergeCell ref="BF21:BF22"/>
    <mergeCell ref="BG21:BG22"/>
    <mergeCell ref="BH21:BH22"/>
    <mergeCell ref="BI21:BI22"/>
    <mergeCell ref="BJ21:BJ22"/>
    <mergeCell ref="BK21:BK22"/>
    <mergeCell ref="BL21:BL22"/>
    <mergeCell ref="BM21:BM22"/>
    <mergeCell ref="BH17:BH18"/>
    <mergeCell ref="BI17:BI18"/>
    <mergeCell ref="BJ17:BJ18"/>
    <mergeCell ref="BJ13:BJ14"/>
    <mergeCell ref="BA17:BA18"/>
    <mergeCell ref="BB17:BB18"/>
    <mergeCell ref="BC17:BC18"/>
    <mergeCell ref="BD17:BD18"/>
    <mergeCell ref="BE17:BE18"/>
    <mergeCell ref="BP23:CA25"/>
    <mergeCell ref="BA21:BA22"/>
    <mergeCell ref="BS20:CL21"/>
    <mergeCell ref="CB23:CM25"/>
    <mergeCell ref="BY42:BZ53"/>
    <mergeCell ref="BO45:BX48"/>
    <mergeCell ref="BG32:BH34"/>
    <mergeCell ref="BG35:BH38"/>
    <mergeCell ref="BS22:BX22"/>
    <mergeCell ref="BR42:BX44"/>
    <mergeCell ref="BT30:BU31"/>
    <mergeCell ref="BV30:BW31"/>
    <mergeCell ref="BX30:BY31"/>
    <mergeCell ref="BZ30:CA31"/>
    <mergeCell ref="BT36:BU38"/>
    <mergeCell ref="BV36:BW38"/>
    <mergeCell ref="BX36:BY38"/>
    <mergeCell ref="BZ36:CA38"/>
    <mergeCell ref="BT27:BU28"/>
    <mergeCell ref="BV27:BW28"/>
    <mergeCell ref="BX27:BY28"/>
    <mergeCell ref="BZ27:CA28"/>
    <mergeCell ref="BT33:BU34"/>
    <mergeCell ref="BV33:BW34"/>
    <mergeCell ref="BX33:BY34"/>
    <mergeCell ref="BZ33:CA34"/>
    <mergeCell ref="CL26:CM26"/>
    <mergeCell ref="BK12:BM14"/>
    <mergeCell ref="BE7:BF9"/>
    <mergeCell ref="BK7:BM9"/>
    <mergeCell ref="BA23:BC25"/>
    <mergeCell ref="BG7:BH9"/>
    <mergeCell ref="BA26:BF28"/>
    <mergeCell ref="CE22:CJ22"/>
    <mergeCell ref="BN6:BO18"/>
    <mergeCell ref="BP20:BR21"/>
    <mergeCell ref="BA12:BB14"/>
    <mergeCell ref="BB16:BL16"/>
    <mergeCell ref="BF17:BF18"/>
    <mergeCell ref="BG17:BG18"/>
    <mergeCell ref="BC8:BC9"/>
    <mergeCell ref="BD8:BD9"/>
    <mergeCell ref="BI8:BI9"/>
    <mergeCell ref="BJ8:BJ9"/>
    <mergeCell ref="BC13:BC14"/>
    <mergeCell ref="BD13:BD14"/>
    <mergeCell ref="BF13:BF14"/>
    <mergeCell ref="BG13:BG14"/>
    <mergeCell ref="BI13:BI14"/>
    <mergeCell ref="BK17:BK18"/>
    <mergeCell ref="W3:Y4"/>
    <mergeCell ref="Z2:AZ5"/>
    <mergeCell ref="B39:C56"/>
    <mergeCell ref="BA40:BM42"/>
    <mergeCell ref="AD54:AY56"/>
    <mergeCell ref="BH55:BX56"/>
    <mergeCell ref="BO39:BQ44"/>
    <mergeCell ref="BR39:BX41"/>
    <mergeCell ref="BA51:BW52"/>
    <mergeCell ref="BA7:BB9"/>
    <mergeCell ref="AH53:AJ53"/>
    <mergeCell ref="AW53:AY53"/>
    <mergeCell ref="BA53:BW54"/>
    <mergeCell ref="BG26:BH28"/>
    <mergeCell ref="BG29:BH31"/>
    <mergeCell ref="BA29:BF31"/>
    <mergeCell ref="BP2:BV3"/>
    <mergeCell ref="BA32:BF34"/>
    <mergeCell ref="BA35:BF38"/>
    <mergeCell ref="BA2:BM5"/>
    <mergeCell ref="BE12:BE14"/>
    <mergeCell ref="BH12:BH14"/>
    <mergeCell ref="B6:I8"/>
    <mergeCell ref="BL17:BL18"/>
  </mergeCells>
  <phoneticPr fontId="1"/>
  <printOptions horizontalCentered="1" verticalCentered="1"/>
  <pageMargins left="0.47244094488188981" right="0.27559055118110237" top="0.39370078740157483" bottom="0.55118110236220474" header="0.35433070866141736" footer="0.47244094488188981"/>
  <pageSetup paperSize="9" orientation="landscape" horizont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CM56"/>
  <sheetViews>
    <sheetView showGridLines="0" showZeros="0" defaultGridColor="0" colorId="20" zoomScaleNormal="100" workbookViewId="0">
      <selection activeCell="AA7" sqref="AA7"/>
    </sheetView>
  </sheetViews>
  <sheetFormatPr defaultColWidth="1.88671875" defaultRowHeight="9" customHeight="1" x14ac:dyDescent="0.2"/>
  <cols>
    <col min="1" max="1" width="1.88671875" style="41" customWidth="1"/>
    <col min="2" max="3" width="2.109375" style="41" customWidth="1"/>
    <col min="4" max="9" width="1.21875" style="41" customWidth="1"/>
    <col min="10" max="10" width="1.109375" style="41" customWidth="1"/>
    <col min="11" max="11" width="1.21875" style="41" customWidth="1"/>
    <col min="12" max="13" width="1.33203125" style="41" customWidth="1"/>
    <col min="14" max="29" width="1.21875" style="41" customWidth="1"/>
    <col min="30" max="33" width="1.33203125" style="41" customWidth="1"/>
    <col min="34" max="49" width="1.21875" style="41" customWidth="1"/>
    <col min="50" max="51" width="1.33203125" style="41" customWidth="1"/>
    <col min="52" max="52" width="1" style="41" customWidth="1"/>
    <col min="53" max="62" width="2" style="41" customWidth="1"/>
    <col min="63" max="65" width="2.109375" style="41" customWidth="1"/>
    <col min="66" max="16384" width="1.88671875" style="41"/>
  </cols>
  <sheetData>
    <row r="2" spans="2:91" ht="9" customHeight="1" x14ac:dyDescent="0.2">
      <c r="J2" s="235"/>
      <c r="K2" s="235"/>
      <c r="L2" s="235"/>
      <c r="M2" s="235"/>
      <c r="N2" s="235"/>
      <c r="O2" s="236"/>
      <c r="P2" s="236"/>
      <c r="Q2" s="236"/>
      <c r="S2" s="241"/>
      <c r="T2" s="241"/>
      <c r="V2" s="258"/>
      <c r="W2" s="258"/>
      <c r="X2" s="258"/>
      <c r="Y2" s="258"/>
      <c r="Z2" s="283" t="s">
        <v>226</v>
      </c>
      <c r="AA2" s="283"/>
      <c r="AB2" s="283"/>
      <c r="AC2" s="283"/>
      <c r="AD2" s="283"/>
      <c r="AE2" s="283"/>
      <c r="AF2" s="283"/>
      <c r="AG2" s="283"/>
      <c r="AH2" s="283"/>
      <c r="AI2" s="283"/>
      <c r="AJ2" s="283"/>
      <c r="AK2" s="283"/>
      <c r="AL2" s="283"/>
      <c r="AM2" s="283"/>
      <c r="AN2" s="283"/>
      <c r="AO2" s="283"/>
      <c r="AP2" s="283"/>
      <c r="AQ2" s="283"/>
      <c r="AR2" s="283"/>
      <c r="AS2" s="283"/>
      <c r="AT2" s="283"/>
      <c r="AU2" s="283"/>
      <c r="AV2" s="283"/>
      <c r="AW2" s="283"/>
      <c r="AX2" s="283"/>
      <c r="AY2" s="283"/>
      <c r="AZ2" s="284"/>
      <c r="BA2" s="347" t="s">
        <v>136</v>
      </c>
      <c r="BB2" s="348"/>
      <c r="BC2" s="348"/>
      <c r="BD2" s="348"/>
      <c r="BE2" s="348"/>
      <c r="BF2" s="348"/>
      <c r="BG2" s="348"/>
      <c r="BH2" s="348"/>
      <c r="BI2" s="348"/>
      <c r="BJ2" s="348"/>
      <c r="BK2" s="348"/>
      <c r="BL2" s="348"/>
      <c r="BM2" s="349"/>
      <c r="BN2" s="42"/>
      <c r="BO2" s="43"/>
      <c r="BP2" s="314" t="s">
        <v>4</v>
      </c>
      <c r="BQ2" s="315"/>
      <c r="BR2" s="315"/>
      <c r="BS2" s="315"/>
      <c r="BT2" s="315"/>
      <c r="BU2" s="315"/>
      <c r="BV2" s="315"/>
      <c r="BW2" s="64"/>
      <c r="BX2" s="64"/>
      <c r="BY2" s="44"/>
      <c r="BZ2" s="44"/>
      <c r="CA2" s="44"/>
      <c r="CB2" s="44"/>
      <c r="CC2" s="44"/>
      <c r="CD2" s="44"/>
      <c r="CE2" s="44"/>
      <c r="CF2" s="44"/>
      <c r="CG2" s="44"/>
      <c r="CH2" s="44"/>
      <c r="CI2" s="44"/>
      <c r="CJ2" s="44"/>
      <c r="CK2" s="44"/>
      <c r="CL2" s="44"/>
      <c r="CM2" s="43"/>
    </row>
    <row r="3" spans="2:91" ht="9" customHeight="1" x14ac:dyDescent="0.2">
      <c r="J3" s="235"/>
      <c r="K3" s="235"/>
      <c r="L3" s="235"/>
      <c r="M3" s="235"/>
      <c r="N3" s="235"/>
      <c r="P3" s="267"/>
      <c r="T3" s="241"/>
      <c r="U3" s="258"/>
      <c r="V3" s="258"/>
      <c r="W3" s="287" t="s">
        <v>156</v>
      </c>
      <c r="X3" s="287"/>
      <c r="Y3" s="287"/>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3"/>
      <c r="AX3" s="283"/>
      <c r="AY3" s="283"/>
      <c r="AZ3" s="284"/>
      <c r="BA3" s="350"/>
      <c r="BB3" s="351"/>
      <c r="BC3" s="351"/>
      <c r="BD3" s="351"/>
      <c r="BE3" s="351"/>
      <c r="BF3" s="351"/>
      <c r="BG3" s="351"/>
      <c r="BH3" s="351"/>
      <c r="BI3" s="351"/>
      <c r="BJ3" s="351"/>
      <c r="BK3" s="351"/>
      <c r="BL3" s="351"/>
      <c r="BM3" s="352"/>
      <c r="BN3" s="45"/>
      <c r="BO3" s="46"/>
      <c r="BP3" s="316"/>
      <c r="BQ3" s="317"/>
      <c r="BR3" s="317"/>
      <c r="BS3" s="317"/>
      <c r="BT3" s="317"/>
      <c r="BU3" s="317"/>
      <c r="BV3" s="317"/>
      <c r="BW3" s="118"/>
      <c r="BX3" s="118"/>
      <c r="BY3" s="47"/>
      <c r="BZ3" s="47"/>
      <c r="CA3" s="47"/>
      <c r="CB3" s="47"/>
      <c r="CC3" s="47"/>
      <c r="CD3" s="47"/>
      <c r="CE3" s="47"/>
      <c r="CF3" s="47"/>
      <c r="CG3" s="47"/>
      <c r="CH3" s="47"/>
      <c r="CI3" s="47"/>
      <c r="CJ3" s="47"/>
      <c r="CK3" s="47"/>
      <c r="CL3" s="47"/>
      <c r="CM3" s="46"/>
    </row>
    <row r="4" spans="2:91" ht="9" customHeight="1" x14ac:dyDescent="0.2">
      <c r="J4" s="235"/>
      <c r="K4" s="235"/>
      <c r="L4" s="235"/>
      <c r="M4" s="235"/>
      <c r="N4" s="235"/>
      <c r="O4" s="267"/>
      <c r="P4" s="267"/>
      <c r="T4" s="241"/>
      <c r="U4" s="258"/>
      <c r="V4" s="258"/>
      <c r="W4" s="287"/>
      <c r="X4" s="287"/>
      <c r="Y4" s="287"/>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4"/>
      <c r="BA4" s="350"/>
      <c r="BB4" s="351"/>
      <c r="BC4" s="351"/>
      <c r="BD4" s="351"/>
      <c r="BE4" s="351"/>
      <c r="BF4" s="351"/>
      <c r="BG4" s="351"/>
      <c r="BH4" s="351"/>
      <c r="BI4" s="351"/>
      <c r="BJ4" s="351"/>
      <c r="BK4" s="351"/>
      <c r="BL4" s="351"/>
      <c r="BM4" s="352"/>
      <c r="BN4" s="45"/>
      <c r="BO4" s="46"/>
      <c r="BP4" s="45"/>
      <c r="BQ4" s="341" t="str">
        <f>T(入力!$X16)</f>
        <v/>
      </c>
      <c r="BR4" s="342"/>
      <c r="BS4" s="342"/>
      <c r="BT4" s="342"/>
      <c r="BU4" s="342"/>
      <c r="BV4" s="342"/>
      <c r="BW4" s="342"/>
      <c r="BX4" s="342"/>
      <c r="BY4" s="342"/>
      <c r="BZ4" s="342"/>
      <c r="CA4" s="342"/>
      <c r="CB4" s="342"/>
      <c r="CC4" s="342"/>
      <c r="CD4" s="342"/>
      <c r="CE4" s="342"/>
      <c r="CF4" s="342"/>
      <c r="CG4" s="342"/>
      <c r="CH4" s="342"/>
      <c r="CI4" s="342"/>
      <c r="CJ4" s="342"/>
      <c r="CK4" s="342"/>
      <c r="CL4" s="342"/>
      <c r="CM4" s="46"/>
    </row>
    <row r="5" spans="2:91" ht="9" customHeight="1" x14ac:dyDescent="0.2">
      <c r="J5" s="235"/>
      <c r="K5" s="235"/>
      <c r="L5" s="235"/>
      <c r="M5" s="235"/>
      <c r="N5" s="235"/>
      <c r="O5" s="236"/>
      <c r="P5" s="236"/>
      <c r="Q5" s="236"/>
      <c r="R5" s="241"/>
      <c r="S5" s="241"/>
      <c r="T5" s="241"/>
      <c r="U5" s="258"/>
      <c r="V5" s="258"/>
      <c r="W5" s="258"/>
      <c r="X5" s="258"/>
      <c r="Y5" s="258"/>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4"/>
      <c r="BA5" s="353"/>
      <c r="BB5" s="354"/>
      <c r="BC5" s="354"/>
      <c r="BD5" s="354"/>
      <c r="BE5" s="354"/>
      <c r="BF5" s="354"/>
      <c r="BG5" s="354"/>
      <c r="BH5" s="354"/>
      <c r="BI5" s="354"/>
      <c r="BJ5" s="354"/>
      <c r="BK5" s="354"/>
      <c r="BL5" s="354"/>
      <c r="BM5" s="355"/>
      <c r="BN5" s="45"/>
      <c r="BO5" s="46"/>
      <c r="BP5" s="45"/>
      <c r="BQ5" s="342"/>
      <c r="BR5" s="342"/>
      <c r="BS5" s="342"/>
      <c r="BT5" s="342"/>
      <c r="BU5" s="342"/>
      <c r="BV5" s="342"/>
      <c r="BW5" s="342"/>
      <c r="BX5" s="342"/>
      <c r="BY5" s="342"/>
      <c r="BZ5" s="342"/>
      <c r="CA5" s="342"/>
      <c r="CB5" s="342"/>
      <c r="CC5" s="342"/>
      <c r="CD5" s="342"/>
      <c r="CE5" s="342"/>
      <c r="CF5" s="342"/>
      <c r="CG5" s="342"/>
      <c r="CH5" s="342"/>
      <c r="CI5" s="342"/>
      <c r="CJ5" s="342"/>
      <c r="CK5" s="342"/>
      <c r="CL5" s="342"/>
      <c r="CM5" s="46"/>
    </row>
    <row r="6" spans="2:91" ht="10.5" customHeight="1" x14ac:dyDescent="0.2">
      <c r="B6" s="288"/>
      <c r="C6" s="288"/>
      <c r="D6" s="288"/>
      <c r="E6" s="288"/>
      <c r="F6" s="288"/>
      <c r="G6" s="288"/>
      <c r="H6" s="288"/>
      <c r="I6" s="288"/>
      <c r="J6" s="229"/>
      <c r="K6" s="229"/>
      <c r="L6" s="229"/>
      <c r="M6" s="229"/>
      <c r="N6" s="229"/>
      <c r="O6" s="237"/>
      <c r="P6" s="237"/>
      <c r="Q6" s="237"/>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47"/>
      <c r="BA6" s="42"/>
      <c r="BB6" s="44"/>
      <c r="BC6" s="44"/>
      <c r="BD6" s="44"/>
      <c r="BE6" s="44"/>
      <c r="BF6" s="43"/>
      <c r="BG6" s="44"/>
      <c r="BH6" s="44"/>
      <c r="BI6" s="44"/>
      <c r="BJ6" s="44"/>
      <c r="BK6" s="44"/>
      <c r="BL6" s="44"/>
      <c r="BM6" s="44"/>
      <c r="BN6" s="457" t="s">
        <v>3</v>
      </c>
      <c r="BO6" s="458"/>
      <c r="BP6" s="45"/>
      <c r="BQ6" s="342"/>
      <c r="BR6" s="342"/>
      <c r="BS6" s="342"/>
      <c r="BT6" s="342"/>
      <c r="BU6" s="342"/>
      <c r="BV6" s="342"/>
      <c r="BW6" s="342"/>
      <c r="BX6" s="342"/>
      <c r="BY6" s="342"/>
      <c r="BZ6" s="342"/>
      <c r="CA6" s="342"/>
      <c r="CB6" s="342"/>
      <c r="CC6" s="342"/>
      <c r="CD6" s="342"/>
      <c r="CE6" s="342"/>
      <c r="CF6" s="342"/>
      <c r="CG6" s="342"/>
      <c r="CH6" s="342"/>
      <c r="CI6" s="342"/>
      <c r="CJ6" s="342"/>
      <c r="CK6" s="342"/>
      <c r="CL6" s="342"/>
      <c r="CM6" s="46"/>
    </row>
    <row r="7" spans="2:91" ht="10.5" customHeight="1" x14ac:dyDescent="0.2">
      <c r="B7" s="288"/>
      <c r="C7" s="288"/>
      <c r="D7" s="288"/>
      <c r="E7" s="288"/>
      <c r="F7" s="288"/>
      <c r="G7" s="288"/>
      <c r="H7" s="288"/>
      <c r="I7" s="288"/>
      <c r="J7" s="229"/>
      <c r="K7" s="229"/>
      <c r="L7" s="229"/>
      <c r="M7" s="229"/>
      <c r="N7" s="229"/>
      <c r="O7" s="237"/>
      <c r="P7" s="237"/>
      <c r="Q7" s="237"/>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47"/>
      <c r="BA7" s="321" t="str">
        <f>入力!W20&amp;入力!X20</f>
        <v/>
      </c>
      <c r="BB7" s="322"/>
      <c r="BC7" s="48">
        <v>1</v>
      </c>
      <c r="BD7" s="49">
        <v>2</v>
      </c>
      <c r="BE7" s="321" t="s">
        <v>39</v>
      </c>
      <c r="BF7" s="323"/>
      <c r="BG7" s="322" t="s">
        <v>37</v>
      </c>
      <c r="BH7" s="322"/>
      <c r="BI7" s="48">
        <v>3</v>
      </c>
      <c r="BJ7" s="50">
        <v>4</v>
      </c>
      <c r="BK7" s="321" t="s">
        <v>36</v>
      </c>
      <c r="BL7" s="322"/>
      <c r="BM7" s="323"/>
      <c r="BN7" s="457"/>
      <c r="BO7" s="458"/>
      <c r="BP7" s="45"/>
      <c r="BQ7" s="819" t="str">
        <f>T(入力!$C17)</f>
        <v/>
      </c>
      <c r="BR7" s="820"/>
      <c r="BS7" s="820"/>
      <c r="BT7" s="820"/>
      <c r="BU7" s="820"/>
      <c r="BV7" s="820"/>
      <c r="BW7" s="820"/>
      <c r="BX7" s="820"/>
      <c r="BY7" s="820"/>
      <c r="BZ7" s="820"/>
      <c r="CA7" s="820"/>
      <c r="CB7" s="820"/>
      <c r="CC7" s="820"/>
      <c r="CD7" s="820"/>
      <c r="CE7" s="820"/>
      <c r="CF7" s="820"/>
      <c r="CG7" s="820"/>
      <c r="CH7" s="820"/>
      <c r="CI7" s="820"/>
      <c r="CJ7" s="820"/>
      <c r="CK7" s="820"/>
      <c r="CL7" s="820"/>
      <c r="CM7" s="46"/>
    </row>
    <row r="8" spans="2:91" ht="10.5" customHeight="1" x14ac:dyDescent="0.2">
      <c r="B8" s="288"/>
      <c r="C8" s="288"/>
      <c r="D8" s="288"/>
      <c r="E8" s="288"/>
      <c r="F8" s="288"/>
      <c r="G8" s="288"/>
      <c r="H8" s="288"/>
      <c r="I8" s="288"/>
      <c r="J8" s="229"/>
      <c r="K8" s="229"/>
      <c r="L8" s="229"/>
      <c r="M8" s="229"/>
      <c r="N8" s="229"/>
      <c r="O8" s="237"/>
      <c r="P8" s="237"/>
      <c r="Q8" s="237"/>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47"/>
      <c r="BA8" s="321"/>
      <c r="BB8" s="322"/>
      <c r="BC8" s="358" t="str">
        <f>入力!$W21</f>
        <v/>
      </c>
      <c r="BD8" s="360" t="str">
        <f>入力!$X21</f>
        <v/>
      </c>
      <c r="BE8" s="321"/>
      <c r="BF8" s="323"/>
      <c r="BG8" s="322"/>
      <c r="BH8" s="322"/>
      <c r="BI8" s="358" t="str">
        <f>入力!$W22</f>
        <v/>
      </c>
      <c r="BJ8" s="360" t="str">
        <f>入力!$X22</f>
        <v/>
      </c>
      <c r="BK8" s="321"/>
      <c r="BL8" s="322"/>
      <c r="BM8" s="323"/>
      <c r="BN8" s="457"/>
      <c r="BO8" s="458"/>
      <c r="BP8" s="45"/>
      <c r="BQ8" s="820"/>
      <c r="BR8" s="820"/>
      <c r="BS8" s="820"/>
      <c r="BT8" s="820"/>
      <c r="BU8" s="820"/>
      <c r="BV8" s="820"/>
      <c r="BW8" s="820"/>
      <c r="BX8" s="820"/>
      <c r="BY8" s="820"/>
      <c r="BZ8" s="820"/>
      <c r="CA8" s="820"/>
      <c r="CB8" s="820"/>
      <c r="CC8" s="820"/>
      <c r="CD8" s="820"/>
      <c r="CE8" s="820"/>
      <c r="CF8" s="820"/>
      <c r="CG8" s="820"/>
      <c r="CH8" s="820"/>
      <c r="CI8" s="820"/>
      <c r="CJ8" s="820"/>
      <c r="CK8" s="820"/>
      <c r="CL8" s="820"/>
      <c r="CM8" s="46"/>
    </row>
    <row r="9" spans="2:91" ht="10.5" customHeight="1" x14ac:dyDescent="0.2">
      <c r="B9" s="51"/>
      <c r="C9" s="51"/>
      <c r="D9" s="52"/>
      <c r="E9" s="52"/>
      <c r="F9" s="52"/>
      <c r="G9" s="52"/>
      <c r="H9" s="52"/>
      <c r="I9" s="52"/>
      <c r="J9" s="228"/>
      <c r="K9" s="228"/>
      <c r="L9" s="228"/>
      <c r="M9" s="228"/>
      <c r="N9" s="228"/>
      <c r="O9" s="238"/>
      <c r="P9" s="238"/>
      <c r="Q9" s="238"/>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38"/>
      <c r="AW9" s="238"/>
      <c r="AX9" s="238"/>
      <c r="AY9" s="242"/>
      <c r="AZ9" s="47"/>
      <c r="BA9" s="321"/>
      <c r="BB9" s="322"/>
      <c r="BC9" s="359"/>
      <c r="BD9" s="361"/>
      <c r="BE9" s="321"/>
      <c r="BF9" s="323"/>
      <c r="BG9" s="322"/>
      <c r="BH9" s="322"/>
      <c r="BI9" s="359"/>
      <c r="BJ9" s="361"/>
      <c r="BK9" s="321"/>
      <c r="BL9" s="322"/>
      <c r="BM9" s="323"/>
      <c r="BN9" s="457"/>
      <c r="BO9" s="458"/>
      <c r="BP9" s="45"/>
      <c r="BQ9" s="820"/>
      <c r="BR9" s="820"/>
      <c r="BS9" s="820"/>
      <c r="BT9" s="820"/>
      <c r="BU9" s="820"/>
      <c r="BV9" s="820"/>
      <c r="BW9" s="820"/>
      <c r="BX9" s="820"/>
      <c r="BY9" s="820"/>
      <c r="BZ9" s="820"/>
      <c r="CA9" s="820"/>
      <c r="CB9" s="820"/>
      <c r="CC9" s="820"/>
      <c r="CD9" s="820"/>
      <c r="CE9" s="820"/>
      <c r="CF9" s="820"/>
      <c r="CG9" s="820"/>
      <c r="CH9" s="820"/>
      <c r="CI9" s="820"/>
      <c r="CJ9" s="820"/>
      <c r="CK9" s="820"/>
      <c r="CL9" s="820"/>
      <c r="CM9" s="46"/>
    </row>
    <row r="10" spans="2:91" ht="10.5" customHeight="1" x14ac:dyDescent="0.2">
      <c r="B10" s="53"/>
      <c r="C10" s="53"/>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1"/>
      <c r="AZ10" s="47"/>
      <c r="BA10" s="54"/>
      <c r="BB10" s="55"/>
      <c r="BC10" s="55"/>
      <c r="BD10" s="55"/>
      <c r="BE10" s="55"/>
      <c r="BF10" s="56"/>
      <c r="BG10" s="55"/>
      <c r="BH10" s="55"/>
      <c r="BI10" s="55"/>
      <c r="BJ10" s="55"/>
      <c r="BK10" s="55"/>
      <c r="BL10" s="55"/>
      <c r="BM10" s="55"/>
      <c r="BN10" s="457"/>
      <c r="BO10" s="458"/>
      <c r="BP10" s="45"/>
      <c r="BQ10" s="820"/>
      <c r="BR10" s="820"/>
      <c r="BS10" s="820"/>
      <c r="BT10" s="820"/>
      <c r="BU10" s="820"/>
      <c r="BV10" s="820"/>
      <c r="BW10" s="820"/>
      <c r="BX10" s="820"/>
      <c r="BY10" s="820"/>
      <c r="BZ10" s="820"/>
      <c r="CA10" s="820"/>
      <c r="CB10" s="820"/>
      <c r="CC10" s="820"/>
      <c r="CD10" s="820"/>
      <c r="CE10" s="820"/>
      <c r="CF10" s="820"/>
      <c r="CG10" s="820"/>
      <c r="CH10" s="820"/>
      <c r="CI10" s="820"/>
      <c r="CJ10" s="820"/>
      <c r="CK10" s="820"/>
      <c r="CL10" s="820"/>
      <c r="CM10" s="46"/>
    </row>
    <row r="11" spans="2:91" ht="10.5" customHeight="1" x14ac:dyDescent="0.2">
      <c r="B11" s="53"/>
      <c r="C11" s="53"/>
      <c r="D11" s="57"/>
      <c r="E11" s="57"/>
      <c r="F11" s="57"/>
      <c r="G11" s="57"/>
      <c r="H11" s="57"/>
      <c r="I11" s="57"/>
      <c r="J11" s="57"/>
      <c r="K11" s="57"/>
      <c r="L11" s="58"/>
      <c r="M11" s="58"/>
      <c r="N11" s="59"/>
      <c r="O11" s="59"/>
      <c r="P11" s="59"/>
      <c r="Q11" s="59"/>
      <c r="R11" s="59"/>
      <c r="S11" s="59"/>
      <c r="T11" s="59"/>
      <c r="U11" s="59"/>
      <c r="V11" s="59"/>
      <c r="W11" s="59"/>
      <c r="X11" s="59"/>
      <c r="Y11" s="59"/>
      <c r="Z11" s="59"/>
      <c r="AA11" s="59"/>
      <c r="AB11" s="59"/>
      <c r="AC11" s="59"/>
      <c r="AD11" s="58"/>
      <c r="AE11" s="58"/>
      <c r="AF11" s="58"/>
      <c r="AG11" s="58"/>
      <c r="AH11" s="59"/>
      <c r="AI11" s="59"/>
      <c r="AJ11" s="59"/>
      <c r="AK11" s="59"/>
      <c r="AL11" s="59"/>
      <c r="AM11" s="59"/>
      <c r="AN11" s="59"/>
      <c r="AO11" s="59"/>
      <c r="AP11" s="59"/>
      <c r="AQ11" s="59"/>
      <c r="AR11" s="59"/>
      <c r="AS11" s="59"/>
      <c r="AT11" s="59"/>
      <c r="AU11" s="59"/>
      <c r="AV11" s="59"/>
      <c r="AW11" s="59"/>
      <c r="AX11" s="58"/>
      <c r="AY11" s="58"/>
      <c r="AZ11" s="47"/>
      <c r="BA11" s="42"/>
      <c r="BB11" s="44"/>
      <c r="BC11" s="44"/>
      <c r="BD11" s="44"/>
      <c r="BE11" s="44"/>
      <c r="BF11" s="44"/>
      <c r="BG11" s="44"/>
      <c r="BH11" s="44"/>
      <c r="BI11" s="44"/>
      <c r="BJ11" s="44"/>
      <c r="BK11" s="44"/>
      <c r="BL11" s="44"/>
      <c r="BM11" s="44"/>
      <c r="BN11" s="457"/>
      <c r="BO11" s="458"/>
      <c r="BP11" s="45"/>
      <c r="BQ11" s="820"/>
      <c r="BR11" s="820"/>
      <c r="BS11" s="820"/>
      <c r="BT11" s="820"/>
      <c r="BU11" s="820"/>
      <c r="BV11" s="820"/>
      <c r="BW11" s="820"/>
      <c r="BX11" s="820"/>
      <c r="BY11" s="820"/>
      <c r="BZ11" s="820"/>
      <c r="CA11" s="820"/>
      <c r="CB11" s="820"/>
      <c r="CC11" s="820"/>
      <c r="CD11" s="820"/>
      <c r="CE11" s="820"/>
      <c r="CF11" s="820"/>
      <c r="CG11" s="820"/>
      <c r="CH11" s="820"/>
      <c r="CI11" s="820"/>
      <c r="CJ11" s="820"/>
      <c r="CK11" s="820"/>
      <c r="CL11" s="820"/>
      <c r="CM11" s="46"/>
    </row>
    <row r="12" spans="2:91" ht="10.5" customHeight="1" x14ac:dyDescent="0.2">
      <c r="B12" s="51"/>
      <c r="C12" s="51"/>
      <c r="D12" s="57"/>
      <c r="E12" s="57"/>
      <c r="F12" s="57"/>
      <c r="G12" s="57"/>
      <c r="H12" s="57"/>
      <c r="I12" s="57"/>
      <c r="J12" s="57"/>
      <c r="K12" s="57"/>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47"/>
      <c r="BA12" s="321" t="str">
        <f>入力!W23&amp;入力!X23</f>
        <v/>
      </c>
      <c r="BB12" s="323"/>
      <c r="BC12" s="48">
        <v>5</v>
      </c>
      <c r="BD12" s="49">
        <v>6</v>
      </c>
      <c r="BE12" s="508" t="s">
        <v>0</v>
      </c>
      <c r="BF12" s="48">
        <v>7</v>
      </c>
      <c r="BG12" s="49">
        <v>8</v>
      </c>
      <c r="BH12" s="508" t="s">
        <v>1</v>
      </c>
      <c r="BI12" s="48">
        <v>9</v>
      </c>
      <c r="BJ12" s="49">
        <v>10</v>
      </c>
      <c r="BK12" s="318" t="s">
        <v>2</v>
      </c>
      <c r="BL12" s="319"/>
      <c r="BM12" s="320"/>
      <c r="BN12" s="457"/>
      <c r="BO12" s="458"/>
      <c r="BP12" s="45"/>
      <c r="BQ12" s="526" t="str">
        <f>T(入力!$C15)</f>
        <v/>
      </c>
      <c r="BR12" s="527"/>
      <c r="BS12" s="527"/>
      <c r="BT12" s="527"/>
      <c r="BU12" s="527"/>
      <c r="BV12" s="527"/>
      <c r="BW12" s="527"/>
      <c r="BX12" s="527"/>
      <c r="BY12" s="527"/>
      <c r="BZ12" s="527"/>
      <c r="CA12" s="527"/>
      <c r="CB12" s="527"/>
      <c r="CC12" s="527"/>
      <c r="CD12" s="527"/>
      <c r="CE12" s="527"/>
      <c r="CF12" s="527"/>
      <c r="CG12" s="527"/>
      <c r="CH12" s="527"/>
      <c r="CI12" s="534" t="s">
        <v>141</v>
      </c>
      <c r="CJ12" s="534"/>
      <c r="CK12" s="534"/>
      <c r="CL12" s="534"/>
      <c r="CM12" s="46"/>
    </row>
    <row r="13" spans="2:91" ht="10.5" customHeight="1" x14ac:dyDescent="0.2">
      <c r="B13" s="821" t="s">
        <v>224</v>
      </c>
      <c r="C13" s="821"/>
      <c r="D13" s="821"/>
      <c r="E13" s="821"/>
      <c r="F13" s="821"/>
      <c r="G13" s="821"/>
      <c r="H13" s="821"/>
      <c r="I13" s="821"/>
      <c r="J13" s="821"/>
      <c r="K13" s="821"/>
      <c r="L13" s="821"/>
      <c r="M13" s="821"/>
      <c r="N13" s="821"/>
      <c r="O13" s="821"/>
      <c r="P13" s="821"/>
      <c r="Q13" s="821"/>
      <c r="R13" s="821"/>
      <c r="S13" s="821"/>
      <c r="T13" s="821"/>
      <c r="U13" s="821"/>
      <c r="V13" s="821"/>
      <c r="W13" s="821"/>
      <c r="X13" s="821"/>
      <c r="Y13" s="821"/>
      <c r="Z13" s="821"/>
      <c r="AA13" s="822"/>
      <c r="AB13" s="822"/>
      <c r="AC13" s="822"/>
      <c r="AD13" s="822"/>
      <c r="AE13" s="822"/>
      <c r="AF13" s="822"/>
      <c r="AG13" s="822"/>
      <c r="AH13" s="822"/>
      <c r="AI13" s="822"/>
      <c r="AJ13" s="822"/>
      <c r="AK13" s="822"/>
      <c r="AL13" s="822"/>
      <c r="AM13" s="822"/>
      <c r="AN13" s="822"/>
      <c r="AO13" s="554"/>
      <c r="AP13" s="554"/>
      <c r="AQ13" s="554"/>
      <c r="AR13" s="554"/>
      <c r="AS13" s="60"/>
      <c r="AT13" s="60"/>
      <c r="AU13" s="60"/>
      <c r="AV13" s="60"/>
      <c r="AW13" s="60"/>
      <c r="AX13" s="60"/>
      <c r="AY13" s="60"/>
      <c r="AZ13" s="47"/>
      <c r="BA13" s="321"/>
      <c r="BB13" s="323"/>
      <c r="BC13" s="358" t="str">
        <f>入力!W24</f>
        <v/>
      </c>
      <c r="BD13" s="360" t="str">
        <f>入力!X24</f>
        <v/>
      </c>
      <c r="BE13" s="508"/>
      <c r="BF13" s="358" t="str">
        <f>入力!W25</f>
        <v/>
      </c>
      <c r="BG13" s="360" t="str">
        <f>入力!X25</f>
        <v/>
      </c>
      <c r="BH13" s="508"/>
      <c r="BI13" s="358" t="str">
        <f>入力!AO26</f>
        <v/>
      </c>
      <c r="BJ13" s="360" t="str">
        <f>入力!AP26</f>
        <v/>
      </c>
      <c r="BK13" s="318"/>
      <c r="BL13" s="319"/>
      <c r="BM13" s="320"/>
      <c r="BN13" s="457"/>
      <c r="BO13" s="458"/>
      <c r="BP13" s="45"/>
      <c r="BQ13" s="527"/>
      <c r="BR13" s="527"/>
      <c r="BS13" s="527"/>
      <c r="BT13" s="527"/>
      <c r="BU13" s="527"/>
      <c r="BV13" s="527"/>
      <c r="BW13" s="527"/>
      <c r="BX13" s="527"/>
      <c r="BY13" s="527"/>
      <c r="BZ13" s="527"/>
      <c r="CA13" s="527"/>
      <c r="CB13" s="527"/>
      <c r="CC13" s="527"/>
      <c r="CD13" s="527"/>
      <c r="CE13" s="527"/>
      <c r="CF13" s="527"/>
      <c r="CG13" s="527"/>
      <c r="CH13" s="527"/>
      <c r="CI13" s="534"/>
      <c r="CJ13" s="534"/>
      <c r="CK13" s="534"/>
      <c r="CL13" s="534"/>
      <c r="CM13" s="46"/>
    </row>
    <row r="14" spans="2:91" ht="10.5" customHeight="1" x14ac:dyDescent="0.2">
      <c r="B14" s="821"/>
      <c r="C14" s="821"/>
      <c r="D14" s="821"/>
      <c r="E14" s="821"/>
      <c r="F14" s="821"/>
      <c r="G14" s="821"/>
      <c r="H14" s="821"/>
      <c r="I14" s="821"/>
      <c r="J14" s="821"/>
      <c r="K14" s="821"/>
      <c r="L14" s="821"/>
      <c r="M14" s="821"/>
      <c r="N14" s="821"/>
      <c r="O14" s="821"/>
      <c r="P14" s="821"/>
      <c r="Q14" s="821"/>
      <c r="R14" s="821"/>
      <c r="S14" s="821"/>
      <c r="T14" s="821"/>
      <c r="U14" s="821"/>
      <c r="V14" s="821"/>
      <c r="W14" s="821"/>
      <c r="X14" s="821"/>
      <c r="Y14" s="821"/>
      <c r="Z14" s="821"/>
      <c r="AA14" s="822"/>
      <c r="AB14" s="822"/>
      <c r="AC14" s="822"/>
      <c r="AD14" s="822"/>
      <c r="AE14" s="822"/>
      <c r="AF14" s="822"/>
      <c r="AG14" s="822"/>
      <c r="AH14" s="822"/>
      <c r="AI14" s="822"/>
      <c r="AJ14" s="822"/>
      <c r="AK14" s="822"/>
      <c r="AL14" s="822"/>
      <c r="AM14" s="822"/>
      <c r="AN14" s="822"/>
      <c r="AO14" s="554"/>
      <c r="AP14" s="554"/>
      <c r="AQ14" s="554"/>
      <c r="AR14" s="554"/>
      <c r="AS14" s="60"/>
      <c r="AT14" s="60"/>
      <c r="AU14" s="60"/>
      <c r="AV14" s="60"/>
      <c r="AW14" s="60"/>
      <c r="AX14" s="60"/>
      <c r="AY14" s="60"/>
      <c r="AZ14" s="47"/>
      <c r="BA14" s="321"/>
      <c r="BB14" s="323"/>
      <c r="BC14" s="359"/>
      <c r="BD14" s="361"/>
      <c r="BE14" s="508"/>
      <c r="BF14" s="359"/>
      <c r="BG14" s="361"/>
      <c r="BH14" s="508"/>
      <c r="BI14" s="359"/>
      <c r="BJ14" s="361"/>
      <c r="BK14" s="318"/>
      <c r="BL14" s="319"/>
      <c r="BM14" s="320"/>
      <c r="BN14" s="457"/>
      <c r="BO14" s="458"/>
      <c r="BP14" s="45"/>
      <c r="BQ14" s="527"/>
      <c r="BR14" s="527"/>
      <c r="BS14" s="527"/>
      <c r="BT14" s="527"/>
      <c r="BU14" s="527"/>
      <c r="BV14" s="527"/>
      <c r="BW14" s="527"/>
      <c r="BX14" s="527"/>
      <c r="BY14" s="527"/>
      <c r="BZ14" s="527"/>
      <c r="CA14" s="527"/>
      <c r="CB14" s="527"/>
      <c r="CC14" s="527"/>
      <c r="CD14" s="527"/>
      <c r="CE14" s="527"/>
      <c r="CF14" s="527"/>
      <c r="CG14" s="527"/>
      <c r="CH14" s="527"/>
      <c r="CI14" s="534"/>
      <c r="CJ14" s="534"/>
      <c r="CK14" s="534"/>
      <c r="CL14" s="534"/>
      <c r="CM14" s="46"/>
    </row>
    <row r="15" spans="2:91" ht="10.5" customHeight="1" x14ac:dyDescent="0.2">
      <c r="B15" s="822"/>
      <c r="C15" s="822"/>
      <c r="D15" s="822"/>
      <c r="E15" s="822"/>
      <c r="F15" s="822"/>
      <c r="G15" s="822"/>
      <c r="H15" s="822"/>
      <c r="I15" s="822"/>
      <c r="J15" s="822"/>
      <c r="K15" s="822"/>
      <c r="L15" s="822"/>
      <c r="M15" s="822"/>
      <c r="N15" s="822"/>
      <c r="O15" s="822"/>
      <c r="P15" s="822"/>
      <c r="Q15" s="822"/>
      <c r="R15" s="822"/>
      <c r="S15" s="822"/>
      <c r="T15" s="822"/>
      <c r="U15" s="822"/>
      <c r="V15" s="822"/>
      <c r="W15" s="822"/>
      <c r="X15" s="822"/>
      <c r="Y15" s="822"/>
      <c r="Z15" s="822"/>
      <c r="AA15" s="822"/>
      <c r="AB15" s="822"/>
      <c r="AC15" s="822"/>
      <c r="AD15" s="822"/>
      <c r="AE15" s="822"/>
      <c r="AF15" s="822"/>
      <c r="AG15" s="822"/>
      <c r="AH15" s="822"/>
      <c r="AI15" s="822"/>
      <c r="AJ15" s="822"/>
      <c r="AK15" s="822"/>
      <c r="AL15" s="822"/>
      <c r="AM15" s="822"/>
      <c r="AN15" s="822"/>
      <c r="AO15" s="554"/>
      <c r="AP15" s="554"/>
      <c r="AQ15" s="554"/>
      <c r="AR15" s="554"/>
      <c r="AS15" s="58"/>
      <c r="AT15" s="58"/>
      <c r="AU15" s="58"/>
      <c r="AV15" s="58"/>
      <c r="AW15" s="58"/>
      <c r="AX15" s="58"/>
      <c r="AY15" s="58"/>
      <c r="AZ15" s="47"/>
      <c r="BA15" s="54"/>
      <c r="BB15" s="55"/>
      <c r="BC15" s="55"/>
      <c r="BD15" s="55"/>
      <c r="BE15" s="55"/>
      <c r="BF15" s="55"/>
      <c r="BG15" s="55"/>
      <c r="BH15" s="55"/>
      <c r="BI15" s="55"/>
      <c r="BJ15" s="55"/>
      <c r="BK15" s="55"/>
      <c r="BL15" s="55"/>
      <c r="BM15" s="55"/>
      <c r="BN15" s="457"/>
      <c r="BO15" s="458"/>
      <c r="BP15" s="45"/>
      <c r="BQ15" s="527"/>
      <c r="BR15" s="527"/>
      <c r="BS15" s="527"/>
      <c r="BT15" s="527"/>
      <c r="BU15" s="527"/>
      <c r="BV15" s="527"/>
      <c r="BW15" s="527"/>
      <c r="BX15" s="527"/>
      <c r="BY15" s="527"/>
      <c r="BZ15" s="527"/>
      <c r="CA15" s="527"/>
      <c r="CB15" s="527"/>
      <c r="CC15" s="527"/>
      <c r="CD15" s="527"/>
      <c r="CE15" s="527"/>
      <c r="CF15" s="527"/>
      <c r="CG15" s="527"/>
      <c r="CH15" s="527"/>
      <c r="CI15" s="534"/>
      <c r="CJ15" s="534"/>
      <c r="CK15" s="534"/>
      <c r="CL15" s="534"/>
      <c r="CM15" s="46"/>
    </row>
    <row r="16" spans="2:91" ht="16.5" customHeight="1" x14ac:dyDescent="0.15">
      <c r="B16" s="823"/>
      <c r="C16" s="823"/>
      <c r="D16" s="823"/>
      <c r="E16" s="823"/>
      <c r="F16" s="823"/>
      <c r="G16" s="823"/>
      <c r="H16" s="823"/>
      <c r="I16" s="823"/>
      <c r="J16" s="823"/>
      <c r="K16" s="823"/>
      <c r="L16" s="823"/>
      <c r="M16" s="823"/>
      <c r="N16" s="823"/>
      <c r="O16" s="823"/>
      <c r="P16" s="823"/>
      <c r="Q16" s="823"/>
      <c r="R16" s="823"/>
      <c r="S16" s="823"/>
      <c r="T16" s="823"/>
      <c r="U16" s="823"/>
      <c r="V16" s="823"/>
      <c r="W16" s="823"/>
      <c r="X16" s="823"/>
      <c r="Y16" s="823"/>
      <c r="Z16" s="823"/>
      <c r="AA16" s="823"/>
      <c r="AB16" s="823"/>
      <c r="AC16" s="823"/>
      <c r="AD16" s="823"/>
      <c r="AE16" s="823"/>
      <c r="AF16" s="823"/>
      <c r="AG16" s="823"/>
      <c r="AH16" s="823"/>
      <c r="AI16" s="823"/>
      <c r="AJ16" s="823"/>
      <c r="AK16" s="823"/>
      <c r="AL16" s="823"/>
      <c r="AM16" s="823"/>
      <c r="AN16" s="823"/>
      <c r="AO16" s="556"/>
      <c r="AP16" s="556"/>
      <c r="AQ16" s="556"/>
      <c r="AR16" s="556"/>
      <c r="AS16" s="58"/>
      <c r="AT16" s="58"/>
      <c r="AU16" s="58"/>
      <c r="AV16" s="58"/>
      <c r="AW16" s="58"/>
      <c r="AX16" s="58"/>
      <c r="AY16" s="58"/>
      <c r="AZ16" s="47"/>
      <c r="BA16" s="61">
        <v>11</v>
      </c>
      <c r="BB16" s="513" t="s">
        <v>54</v>
      </c>
      <c r="BC16" s="513"/>
      <c r="BD16" s="513"/>
      <c r="BE16" s="513"/>
      <c r="BF16" s="513"/>
      <c r="BG16" s="513"/>
      <c r="BH16" s="513"/>
      <c r="BI16" s="513"/>
      <c r="BJ16" s="513"/>
      <c r="BK16" s="513"/>
      <c r="BL16" s="513"/>
      <c r="BM16" s="62">
        <v>23</v>
      </c>
      <c r="BN16" s="457"/>
      <c r="BO16" s="458"/>
      <c r="BP16" s="45"/>
      <c r="BQ16" s="47"/>
      <c r="BR16" s="47"/>
      <c r="BS16" s="47"/>
      <c r="BT16" s="47"/>
      <c r="BU16" s="47"/>
      <c r="BV16" s="47"/>
      <c r="BW16" s="47"/>
      <c r="BX16" s="47"/>
      <c r="BY16" s="47"/>
      <c r="BZ16" s="47"/>
      <c r="CA16" s="47"/>
      <c r="CB16" s="47"/>
      <c r="CC16" s="47"/>
      <c r="CD16" s="47"/>
      <c r="CE16" s="47"/>
      <c r="CF16" s="47"/>
      <c r="CG16" s="47"/>
      <c r="CH16" s="47"/>
      <c r="CI16" s="47"/>
      <c r="CJ16" s="47"/>
      <c r="CK16" s="47"/>
      <c r="CL16" s="47"/>
      <c r="CM16" s="46"/>
    </row>
    <row r="17" spans="2:91" ht="9" customHeight="1" x14ac:dyDescent="0.2">
      <c r="B17" s="289" t="s">
        <v>23</v>
      </c>
      <c r="C17" s="289"/>
      <c r="D17" s="289"/>
      <c r="E17" s="289"/>
      <c r="F17" s="289"/>
      <c r="G17" s="289"/>
      <c r="H17" s="289"/>
      <c r="I17" s="289"/>
      <c r="J17" s="289" t="s">
        <v>24</v>
      </c>
      <c r="K17" s="289"/>
      <c r="L17" s="289"/>
      <c r="M17" s="289"/>
      <c r="N17" s="289"/>
      <c r="O17" s="289"/>
      <c r="P17" s="289"/>
      <c r="Q17" s="289"/>
      <c r="R17" s="289"/>
      <c r="S17" s="289"/>
      <c r="T17" s="289"/>
      <c r="U17" s="289"/>
      <c r="V17" s="289"/>
      <c r="W17" s="289"/>
      <c r="X17" s="289"/>
      <c r="Y17" s="289"/>
      <c r="Z17" s="289"/>
      <c r="AA17" s="289"/>
      <c r="AB17" s="289"/>
      <c r="AC17" s="289"/>
      <c r="AD17" s="289"/>
      <c r="AE17" s="289"/>
      <c r="AF17" s="289" t="s">
        <v>25</v>
      </c>
      <c r="AG17" s="289"/>
      <c r="AH17" s="289"/>
      <c r="AI17" s="289"/>
      <c r="AJ17" s="289"/>
      <c r="AK17" s="289"/>
      <c r="AL17" s="289"/>
      <c r="AM17" s="289"/>
      <c r="AN17" s="289"/>
      <c r="AO17" s="289"/>
      <c r="AP17" s="289"/>
      <c r="AQ17" s="289"/>
      <c r="AR17" s="289"/>
      <c r="AS17" s="289"/>
      <c r="AT17" s="289"/>
      <c r="AU17" s="289"/>
      <c r="AV17" s="289"/>
      <c r="AW17" s="289"/>
      <c r="AX17" s="289"/>
      <c r="AY17" s="289"/>
      <c r="AZ17" s="47"/>
      <c r="BA17" s="522" t="str">
        <f>入力!$L13</f>
        <v/>
      </c>
      <c r="BB17" s="356" t="str">
        <f>入力!$M13</f>
        <v/>
      </c>
      <c r="BC17" s="356" t="str">
        <f>入力!$N13</f>
        <v/>
      </c>
      <c r="BD17" s="356" t="str">
        <f>入力!$O13</f>
        <v/>
      </c>
      <c r="BE17" s="356" t="str">
        <f>入力!$P13</f>
        <v/>
      </c>
      <c r="BF17" s="356" t="str">
        <f>入力!$Q13</f>
        <v/>
      </c>
      <c r="BG17" s="356" t="str">
        <f>入力!$R13</f>
        <v/>
      </c>
      <c r="BH17" s="356" t="str">
        <f>入力!$S13</f>
        <v/>
      </c>
      <c r="BI17" s="356" t="str">
        <f>入力!$T13</f>
        <v/>
      </c>
      <c r="BJ17" s="356" t="str">
        <f>入力!$U13</f>
        <v/>
      </c>
      <c r="BK17" s="356" t="str">
        <f>入力!$V13</f>
        <v/>
      </c>
      <c r="BL17" s="356" t="str">
        <f>入力!$W13</f>
        <v/>
      </c>
      <c r="BM17" s="523" t="str">
        <f>入力!$X13</f>
        <v/>
      </c>
      <c r="BN17" s="457"/>
      <c r="BO17" s="458"/>
      <c r="BP17" s="316" t="s">
        <v>6</v>
      </c>
      <c r="BQ17" s="317"/>
      <c r="BR17" s="317"/>
      <c r="BS17" s="341" t="str">
        <f>T(入力!$C18)</f>
        <v/>
      </c>
      <c r="BT17" s="342"/>
      <c r="BU17" s="342"/>
      <c r="BV17" s="342"/>
      <c r="BW17" s="342"/>
      <c r="BX17" s="342"/>
      <c r="BY17" s="342"/>
      <c r="BZ17" s="342"/>
      <c r="CA17" s="342"/>
      <c r="CB17" s="342"/>
      <c r="CC17" s="342"/>
      <c r="CD17" s="342"/>
      <c r="CE17" s="342"/>
      <c r="CF17" s="342"/>
      <c r="CG17" s="342"/>
      <c r="CH17" s="342"/>
      <c r="CI17" s="342"/>
      <c r="CJ17" s="342"/>
      <c r="CK17" s="342"/>
      <c r="CL17" s="342"/>
      <c r="CM17" s="46"/>
    </row>
    <row r="18" spans="2:91" ht="9" customHeight="1" x14ac:dyDescent="0.2">
      <c r="B18" s="289"/>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289"/>
      <c r="AZ18" s="47"/>
      <c r="BA18" s="359"/>
      <c r="BB18" s="357"/>
      <c r="BC18" s="357"/>
      <c r="BD18" s="357"/>
      <c r="BE18" s="357"/>
      <c r="BF18" s="357"/>
      <c r="BG18" s="357"/>
      <c r="BH18" s="357"/>
      <c r="BI18" s="357"/>
      <c r="BJ18" s="357"/>
      <c r="BK18" s="357"/>
      <c r="BL18" s="357"/>
      <c r="BM18" s="361"/>
      <c r="BN18" s="457"/>
      <c r="BO18" s="458"/>
      <c r="BP18" s="316"/>
      <c r="BQ18" s="317"/>
      <c r="BR18" s="317"/>
      <c r="BS18" s="342"/>
      <c r="BT18" s="342"/>
      <c r="BU18" s="342"/>
      <c r="BV18" s="342"/>
      <c r="BW18" s="342"/>
      <c r="BX18" s="342"/>
      <c r="BY18" s="342"/>
      <c r="BZ18" s="342"/>
      <c r="CA18" s="342"/>
      <c r="CB18" s="342"/>
      <c r="CC18" s="342"/>
      <c r="CD18" s="342"/>
      <c r="CE18" s="342"/>
      <c r="CF18" s="342"/>
      <c r="CG18" s="342"/>
      <c r="CH18" s="342"/>
      <c r="CI18" s="342"/>
      <c r="CJ18" s="342"/>
      <c r="CK18" s="342"/>
      <c r="CL18" s="342"/>
      <c r="CM18" s="46"/>
    </row>
    <row r="19" spans="2:91" ht="4.5" customHeight="1" x14ac:dyDescent="0.2">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47"/>
      <c r="BA19" s="63"/>
      <c r="BB19" s="514" t="s">
        <v>55</v>
      </c>
      <c r="BC19" s="514"/>
      <c r="BD19" s="514"/>
      <c r="BE19" s="514"/>
      <c r="BF19" s="514"/>
      <c r="BG19" s="514"/>
      <c r="BH19" s="514"/>
      <c r="BI19" s="514"/>
      <c r="BJ19" s="514"/>
      <c r="BK19" s="514"/>
      <c r="BL19" s="514"/>
      <c r="BM19" s="64"/>
      <c r="BN19" s="45"/>
      <c r="BO19" s="46"/>
      <c r="BP19" s="316"/>
      <c r="BQ19" s="317"/>
      <c r="BR19" s="317"/>
      <c r="BS19" s="342"/>
      <c r="BT19" s="342"/>
      <c r="BU19" s="342"/>
      <c r="BV19" s="342"/>
      <c r="BW19" s="342"/>
      <c r="BX19" s="342"/>
      <c r="BY19" s="342"/>
      <c r="BZ19" s="342"/>
      <c r="CA19" s="342"/>
      <c r="CB19" s="342"/>
      <c r="CC19" s="342"/>
      <c r="CD19" s="342"/>
      <c r="CE19" s="342"/>
      <c r="CF19" s="342"/>
      <c r="CG19" s="342"/>
      <c r="CH19" s="342"/>
      <c r="CI19" s="342"/>
      <c r="CJ19" s="342"/>
      <c r="CK19" s="342"/>
      <c r="CL19" s="342"/>
      <c r="CM19" s="46"/>
    </row>
    <row r="20" spans="2:91" ht="12" customHeight="1" x14ac:dyDescent="0.15">
      <c r="B20" s="65"/>
      <c r="C20" s="66"/>
      <c r="D20" s="308" t="s">
        <v>32</v>
      </c>
      <c r="E20" s="308"/>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8"/>
      <c r="AL20" s="308"/>
      <c r="AM20" s="308"/>
      <c r="AN20" s="308"/>
      <c r="AO20" s="308"/>
      <c r="AP20" s="308"/>
      <c r="AQ20" s="308"/>
      <c r="AR20" s="308"/>
      <c r="AS20" s="308"/>
      <c r="AT20" s="308"/>
      <c r="AU20" s="308"/>
      <c r="AV20" s="308"/>
      <c r="AW20" s="308"/>
      <c r="AX20" s="308"/>
      <c r="AY20" s="309"/>
      <c r="AZ20" s="47"/>
      <c r="BA20" s="67">
        <v>24</v>
      </c>
      <c r="BB20" s="515"/>
      <c r="BC20" s="515"/>
      <c r="BD20" s="515"/>
      <c r="BE20" s="515"/>
      <c r="BF20" s="515"/>
      <c r="BG20" s="515"/>
      <c r="BH20" s="515"/>
      <c r="BI20" s="515"/>
      <c r="BJ20" s="515"/>
      <c r="BK20" s="515"/>
      <c r="BL20" s="515"/>
      <c r="BM20" s="68">
        <v>36</v>
      </c>
      <c r="BN20" s="45"/>
      <c r="BO20" s="46"/>
      <c r="BP20" s="316" t="s">
        <v>5</v>
      </c>
      <c r="BQ20" s="317"/>
      <c r="BR20" s="317"/>
      <c r="BS20" s="282" t="str">
        <f>T(入力!$C19)</f>
        <v/>
      </c>
      <c r="BT20" s="530"/>
      <c r="BU20" s="530"/>
      <c r="BV20" s="530"/>
      <c r="BW20" s="530"/>
      <c r="BX20" s="530"/>
      <c r="BY20" s="530"/>
      <c r="BZ20" s="530"/>
      <c r="CA20" s="530"/>
      <c r="CB20" s="530"/>
      <c r="CC20" s="530"/>
      <c r="CD20" s="530"/>
      <c r="CE20" s="530"/>
      <c r="CF20" s="530"/>
      <c r="CG20" s="530"/>
      <c r="CH20" s="530"/>
      <c r="CI20" s="530"/>
      <c r="CJ20" s="530"/>
      <c r="CK20" s="530"/>
      <c r="CL20" s="530"/>
      <c r="CM20" s="46"/>
    </row>
    <row r="21" spans="2:91" ht="9" customHeight="1" x14ac:dyDescent="0.2">
      <c r="B21" s="69"/>
      <c r="C21" s="51"/>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0"/>
      <c r="AP21" s="310"/>
      <c r="AQ21" s="310"/>
      <c r="AR21" s="310"/>
      <c r="AS21" s="310"/>
      <c r="AT21" s="310"/>
      <c r="AU21" s="310"/>
      <c r="AV21" s="310"/>
      <c r="AW21" s="310"/>
      <c r="AX21" s="310"/>
      <c r="AY21" s="311"/>
      <c r="AZ21" s="47"/>
      <c r="BA21" s="522" t="str">
        <f>入力!$L14</f>
        <v/>
      </c>
      <c r="BB21" s="356" t="str">
        <f>入力!$M14</f>
        <v/>
      </c>
      <c r="BC21" s="356" t="str">
        <f>入力!$N14</f>
        <v/>
      </c>
      <c r="BD21" s="356" t="str">
        <f>入力!$O14</f>
        <v/>
      </c>
      <c r="BE21" s="356" t="str">
        <f>入力!$P14</f>
        <v/>
      </c>
      <c r="BF21" s="356" t="str">
        <f>入力!$Q14</f>
        <v/>
      </c>
      <c r="BG21" s="356" t="str">
        <f>入力!$R14</f>
        <v/>
      </c>
      <c r="BH21" s="356" t="str">
        <f>入力!$S14</f>
        <v/>
      </c>
      <c r="BI21" s="356" t="str">
        <f>入力!$T14</f>
        <v/>
      </c>
      <c r="BJ21" s="356" t="str">
        <f>入力!$U14</f>
        <v/>
      </c>
      <c r="BK21" s="356" t="str">
        <f>入力!$V14</f>
        <v/>
      </c>
      <c r="BL21" s="356" t="str">
        <f>入力!$W14</f>
        <v/>
      </c>
      <c r="BM21" s="523" t="str">
        <f>入力!$X14</f>
        <v/>
      </c>
      <c r="BN21" s="45"/>
      <c r="BO21" s="46"/>
      <c r="BP21" s="511"/>
      <c r="BQ21" s="512"/>
      <c r="BR21" s="512"/>
      <c r="BS21" s="532"/>
      <c r="BT21" s="532"/>
      <c r="BU21" s="532"/>
      <c r="BV21" s="532"/>
      <c r="BW21" s="532"/>
      <c r="BX21" s="532"/>
      <c r="BY21" s="532"/>
      <c r="BZ21" s="532"/>
      <c r="CA21" s="532"/>
      <c r="CB21" s="532"/>
      <c r="CC21" s="532"/>
      <c r="CD21" s="532"/>
      <c r="CE21" s="532"/>
      <c r="CF21" s="532"/>
      <c r="CG21" s="532"/>
      <c r="CH21" s="532"/>
      <c r="CI21" s="532"/>
      <c r="CJ21" s="532"/>
      <c r="CK21" s="532"/>
      <c r="CL21" s="532"/>
      <c r="CM21" s="46"/>
    </row>
    <row r="22" spans="2:91" ht="9" customHeight="1" x14ac:dyDescent="0.2">
      <c r="B22" s="301"/>
      <c r="C22" s="302"/>
      <c r="D22" s="312"/>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312"/>
      <c r="AV22" s="312"/>
      <c r="AW22" s="312"/>
      <c r="AX22" s="312"/>
      <c r="AY22" s="313"/>
      <c r="AZ22" s="47"/>
      <c r="BA22" s="359"/>
      <c r="BB22" s="357"/>
      <c r="BC22" s="357"/>
      <c r="BD22" s="357"/>
      <c r="BE22" s="357"/>
      <c r="BF22" s="357"/>
      <c r="BG22" s="357"/>
      <c r="BH22" s="357"/>
      <c r="BI22" s="357"/>
      <c r="BJ22" s="357"/>
      <c r="BK22" s="357"/>
      <c r="BL22" s="357"/>
      <c r="BM22" s="361"/>
      <c r="BN22" s="54"/>
      <c r="BO22" s="56"/>
      <c r="BP22" s="70"/>
      <c r="BQ22" s="71"/>
      <c r="BR22" s="71"/>
      <c r="BS22" s="513" t="s">
        <v>8</v>
      </c>
      <c r="BT22" s="513"/>
      <c r="BU22" s="513"/>
      <c r="BV22" s="513"/>
      <c r="BW22" s="513"/>
      <c r="BX22" s="513"/>
      <c r="BY22" s="71"/>
      <c r="BZ22" s="71"/>
      <c r="CA22" s="72"/>
      <c r="CB22" s="71"/>
      <c r="CC22" s="71"/>
      <c r="CD22" s="71"/>
      <c r="CE22" s="513" t="s">
        <v>9</v>
      </c>
      <c r="CF22" s="513"/>
      <c r="CG22" s="513"/>
      <c r="CH22" s="513"/>
      <c r="CI22" s="513"/>
      <c r="CJ22" s="513"/>
      <c r="CK22" s="71"/>
      <c r="CL22" s="71"/>
      <c r="CM22" s="72"/>
    </row>
    <row r="23" spans="2:91" ht="9" customHeight="1" x14ac:dyDescent="0.2">
      <c r="B23" s="69"/>
      <c r="C23" s="51"/>
      <c r="D23" s="434" t="s">
        <v>41</v>
      </c>
      <c r="E23" s="435"/>
      <c r="F23" s="435"/>
      <c r="G23" s="435"/>
      <c r="H23" s="435"/>
      <c r="I23" s="436"/>
      <c r="J23" s="430">
        <v>11</v>
      </c>
      <c r="K23" s="431"/>
      <c r="L23" s="303" t="s">
        <v>18</v>
      </c>
      <c r="M23" s="307"/>
      <c r="N23" s="303" t="s">
        <v>22</v>
      </c>
      <c r="O23" s="304"/>
      <c r="P23" s="305" t="s">
        <v>20</v>
      </c>
      <c r="Q23" s="306"/>
      <c r="R23" s="304" t="s">
        <v>19</v>
      </c>
      <c r="S23" s="307"/>
      <c r="T23" s="303" t="s">
        <v>18</v>
      </c>
      <c r="U23" s="304"/>
      <c r="V23" s="305" t="s">
        <v>21</v>
      </c>
      <c r="W23" s="306"/>
      <c r="X23" s="304" t="s">
        <v>20</v>
      </c>
      <c r="Y23" s="307"/>
      <c r="Z23" s="303" t="s">
        <v>19</v>
      </c>
      <c r="AA23" s="304"/>
      <c r="AB23" s="305" t="s">
        <v>18</v>
      </c>
      <c r="AC23" s="306"/>
      <c r="AD23" s="305" t="s">
        <v>26</v>
      </c>
      <c r="AE23" s="307"/>
      <c r="AF23" s="303" t="s">
        <v>18</v>
      </c>
      <c r="AG23" s="307"/>
      <c r="AH23" s="303" t="s">
        <v>22</v>
      </c>
      <c r="AI23" s="304"/>
      <c r="AJ23" s="305" t="s">
        <v>20</v>
      </c>
      <c r="AK23" s="306"/>
      <c r="AL23" s="304" t="s">
        <v>19</v>
      </c>
      <c r="AM23" s="307"/>
      <c r="AN23" s="303" t="s">
        <v>18</v>
      </c>
      <c r="AO23" s="304"/>
      <c r="AP23" s="305" t="s">
        <v>21</v>
      </c>
      <c r="AQ23" s="306"/>
      <c r="AR23" s="304" t="s">
        <v>20</v>
      </c>
      <c r="AS23" s="307"/>
      <c r="AT23" s="303" t="s">
        <v>19</v>
      </c>
      <c r="AU23" s="304"/>
      <c r="AV23" s="305" t="s">
        <v>18</v>
      </c>
      <c r="AW23" s="306"/>
      <c r="AX23" s="305" t="s">
        <v>26</v>
      </c>
      <c r="AY23" s="307"/>
      <c r="AZ23" s="47"/>
      <c r="BA23" s="516" t="s">
        <v>7</v>
      </c>
      <c r="BB23" s="517"/>
      <c r="BC23" s="518"/>
      <c r="BD23" s="73"/>
      <c r="BE23" s="44"/>
      <c r="BF23" s="44"/>
      <c r="BG23" s="44"/>
      <c r="BH23" s="44"/>
      <c r="BI23" s="44"/>
      <c r="BJ23" s="44"/>
      <c r="BK23" s="44"/>
      <c r="BL23" s="44"/>
      <c r="BM23" s="44"/>
      <c r="BN23" s="44"/>
      <c r="BO23" s="49"/>
      <c r="BP23" s="362" t="s">
        <v>133</v>
      </c>
      <c r="BQ23" s="363"/>
      <c r="BR23" s="363"/>
      <c r="BS23" s="363"/>
      <c r="BT23" s="363"/>
      <c r="BU23" s="363"/>
      <c r="BV23" s="363"/>
      <c r="BW23" s="363"/>
      <c r="BX23" s="363"/>
      <c r="BY23" s="363"/>
      <c r="BZ23" s="363"/>
      <c r="CA23" s="364"/>
      <c r="CB23" s="362" t="s">
        <v>134</v>
      </c>
      <c r="CC23" s="363"/>
      <c r="CD23" s="363"/>
      <c r="CE23" s="363"/>
      <c r="CF23" s="363"/>
      <c r="CG23" s="363"/>
      <c r="CH23" s="363"/>
      <c r="CI23" s="363"/>
      <c r="CJ23" s="363"/>
      <c r="CK23" s="363"/>
      <c r="CL23" s="363"/>
      <c r="CM23" s="364"/>
    </row>
    <row r="24" spans="2:91" ht="9" customHeight="1" x14ac:dyDescent="0.2">
      <c r="B24" s="69"/>
      <c r="C24" s="51"/>
      <c r="D24" s="437"/>
      <c r="E24" s="438"/>
      <c r="F24" s="438"/>
      <c r="G24" s="438"/>
      <c r="H24" s="438"/>
      <c r="I24" s="439"/>
      <c r="J24" s="432"/>
      <c r="K24" s="433"/>
      <c r="L24" s="298" t="str">
        <f>入力!$O28</f>
        <v/>
      </c>
      <c r="M24" s="296"/>
      <c r="N24" s="298" t="str">
        <f>入力!$P28</f>
        <v/>
      </c>
      <c r="O24" s="292"/>
      <c r="P24" s="291" t="str">
        <f>入力!$Q28</f>
        <v/>
      </c>
      <c r="Q24" s="292"/>
      <c r="R24" s="291" t="str">
        <f>入力!$R28</f>
        <v/>
      </c>
      <c r="S24" s="296"/>
      <c r="T24" s="298" t="str">
        <f>入力!$S28</f>
        <v/>
      </c>
      <c r="U24" s="292"/>
      <c r="V24" s="291" t="str">
        <f>入力!$T28</f>
        <v/>
      </c>
      <c r="W24" s="292"/>
      <c r="X24" s="291" t="str">
        <f>入力!$U28</f>
        <v/>
      </c>
      <c r="Y24" s="296"/>
      <c r="Z24" s="298" t="str">
        <f>入力!$V28</f>
        <v/>
      </c>
      <c r="AA24" s="292"/>
      <c r="AB24" s="291" t="str">
        <f>入力!$W28</f>
        <v/>
      </c>
      <c r="AC24" s="292"/>
      <c r="AD24" s="291" t="str">
        <f>入力!$X28</f>
        <v/>
      </c>
      <c r="AE24" s="296"/>
      <c r="AF24" s="298" t="str">
        <f>入力!$O33</f>
        <v/>
      </c>
      <c r="AG24" s="296"/>
      <c r="AH24" s="298" t="str">
        <f>入力!$P33</f>
        <v/>
      </c>
      <c r="AI24" s="292"/>
      <c r="AJ24" s="291" t="str">
        <f>入力!$Q33</f>
        <v/>
      </c>
      <c r="AK24" s="292"/>
      <c r="AL24" s="291" t="str">
        <f>入力!$R33</f>
        <v/>
      </c>
      <c r="AM24" s="296"/>
      <c r="AN24" s="298" t="str">
        <f>入力!$S33</f>
        <v/>
      </c>
      <c r="AO24" s="292"/>
      <c r="AP24" s="291" t="str">
        <f>入力!$T33</f>
        <v/>
      </c>
      <c r="AQ24" s="292"/>
      <c r="AR24" s="291" t="str">
        <f>入力!$U33</f>
        <v/>
      </c>
      <c r="AS24" s="296"/>
      <c r="AT24" s="298" t="str">
        <f>入力!$V33</f>
        <v/>
      </c>
      <c r="AU24" s="292"/>
      <c r="AV24" s="291" t="str">
        <f>入力!$W33</f>
        <v/>
      </c>
      <c r="AW24" s="292"/>
      <c r="AX24" s="291" t="str">
        <f>入力!$X33</f>
        <v/>
      </c>
      <c r="AY24" s="296"/>
      <c r="AZ24" s="47"/>
      <c r="BA24" s="321"/>
      <c r="BB24" s="322"/>
      <c r="BC24" s="323"/>
      <c r="BD24" s="47"/>
      <c r="BE24" s="47"/>
      <c r="BF24" s="47"/>
      <c r="BG24" s="47"/>
      <c r="BH24" s="47"/>
      <c r="BI24" s="47"/>
      <c r="BJ24" s="47"/>
      <c r="BK24" s="47"/>
      <c r="BL24" s="47"/>
      <c r="BM24" s="47"/>
      <c r="BN24" s="47"/>
      <c r="BO24" s="46"/>
      <c r="BP24" s="365"/>
      <c r="BQ24" s="366"/>
      <c r="BR24" s="366"/>
      <c r="BS24" s="366"/>
      <c r="BT24" s="366"/>
      <c r="BU24" s="366"/>
      <c r="BV24" s="366"/>
      <c r="BW24" s="366"/>
      <c r="BX24" s="366"/>
      <c r="BY24" s="366"/>
      <c r="BZ24" s="366"/>
      <c r="CA24" s="367"/>
      <c r="CB24" s="365"/>
      <c r="CC24" s="366"/>
      <c r="CD24" s="366"/>
      <c r="CE24" s="366"/>
      <c r="CF24" s="366"/>
      <c r="CG24" s="366"/>
      <c r="CH24" s="366"/>
      <c r="CI24" s="366"/>
      <c r="CJ24" s="366"/>
      <c r="CK24" s="366"/>
      <c r="CL24" s="366"/>
      <c r="CM24" s="367"/>
    </row>
    <row r="25" spans="2:91" ht="9" customHeight="1" x14ac:dyDescent="0.2">
      <c r="B25" s="74"/>
      <c r="C25" s="53"/>
      <c r="D25" s="437"/>
      <c r="E25" s="438"/>
      <c r="F25" s="438"/>
      <c r="G25" s="438"/>
      <c r="H25" s="438"/>
      <c r="I25" s="439"/>
      <c r="J25" s="432"/>
      <c r="K25" s="433"/>
      <c r="L25" s="299"/>
      <c r="M25" s="296"/>
      <c r="N25" s="299"/>
      <c r="O25" s="292"/>
      <c r="P25" s="293"/>
      <c r="Q25" s="292"/>
      <c r="R25" s="293"/>
      <c r="S25" s="296"/>
      <c r="T25" s="299"/>
      <c r="U25" s="292"/>
      <c r="V25" s="293"/>
      <c r="W25" s="292"/>
      <c r="X25" s="293"/>
      <c r="Y25" s="296"/>
      <c r="Z25" s="299"/>
      <c r="AA25" s="292"/>
      <c r="AB25" s="293"/>
      <c r="AC25" s="292"/>
      <c r="AD25" s="293"/>
      <c r="AE25" s="296"/>
      <c r="AF25" s="299"/>
      <c r="AG25" s="296"/>
      <c r="AH25" s="299"/>
      <c r="AI25" s="292"/>
      <c r="AJ25" s="293"/>
      <c r="AK25" s="292"/>
      <c r="AL25" s="293"/>
      <c r="AM25" s="296"/>
      <c r="AN25" s="299"/>
      <c r="AO25" s="292"/>
      <c r="AP25" s="293"/>
      <c r="AQ25" s="292"/>
      <c r="AR25" s="293"/>
      <c r="AS25" s="296"/>
      <c r="AT25" s="299"/>
      <c r="AU25" s="292"/>
      <c r="AV25" s="293"/>
      <c r="AW25" s="292"/>
      <c r="AX25" s="293"/>
      <c r="AY25" s="296"/>
      <c r="AZ25" s="47"/>
      <c r="BA25" s="519"/>
      <c r="BB25" s="520"/>
      <c r="BC25" s="521"/>
      <c r="BD25" s="47"/>
      <c r="BE25" s="47"/>
      <c r="BF25" s="47"/>
      <c r="BG25" s="47"/>
      <c r="BH25" s="47"/>
      <c r="BI25" s="47"/>
      <c r="BJ25" s="47"/>
      <c r="BK25" s="47"/>
      <c r="BL25" s="47"/>
      <c r="BM25" s="47"/>
      <c r="BN25" s="47"/>
      <c r="BO25" s="46"/>
      <c r="BP25" s="368"/>
      <c r="BQ25" s="369"/>
      <c r="BR25" s="369"/>
      <c r="BS25" s="369"/>
      <c r="BT25" s="369"/>
      <c r="BU25" s="369"/>
      <c r="BV25" s="369"/>
      <c r="BW25" s="369"/>
      <c r="BX25" s="369"/>
      <c r="BY25" s="369"/>
      <c r="BZ25" s="369"/>
      <c r="CA25" s="370"/>
      <c r="CB25" s="368"/>
      <c r="CC25" s="369"/>
      <c r="CD25" s="369"/>
      <c r="CE25" s="369"/>
      <c r="CF25" s="369"/>
      <c r="CG25" s="369"/>
      <c r="CH25" s="369"/>
      <c r="CI25" s="369"/>
      <c r="CJ25" s="369"/>
      <c r="CK25" s="369"/>
      <c r="CL25" s="369"/>
      <c r="CM25" s="370"/>
    </row>
    <row r="26" spans="2:91" ht="9" customHeight="1" x14ac:dyDescent="0.2">
      <c r="B26" s="69"/>
      <c r="C26" s="51"/>
      <c r="D26" s="440"/>
      <c r="E26" s="441"/>
      <c r="F26" s="441"/>
      <c r="G26" s="441"/>
      <c r="H26" s="441"/>
      <c r="I26" s="442"/>
      <c r="J26" s="432"/>
      <c r="K26" s="433"/>
      <c r="L26" s="300"/>
      <c r="M26" s="297"/>
      <c r="N26" s="300"/>
      <c r="O26" s="295"/>
      <c r="P26" s="294"/>
      <c r="Q26" s="295"/>
      <c r="R26" s="294"/>
      <c r="S26" s="297"/>
      <c r="T26" s="300"/>
      <c r="U26" s="295"/>
      <c r="V26" s="294"/>
      <c r="W26" s="295"/>
      <c r="X26" s="294"/>
      <c r="Y26" s="297"/>
      <c r="Z26" s="300"/>
      <c r="AA26" s="295"/>
      <c r="AB26" s="294"/>
      <c r="AC26" s="295"/>
      <c r="AD26" s="294"/>
      <c r="AE26" s="297"/>
      <c r="AF26" s="300"/>
      <c r="AG26" s="297"/>
      <c r="AH26" s="300"/>
      <c r="AI26" s="295"/>
      <c r="AJ26" s="294"/>
      <c r="AK26" s="295"/>
      <c r="AL26" s="294"/>
      <c r="AM26" s="297"/>
      <c r="AN26" s="300"/>
      <c r="AO26" s="295"/>
      <c r="AP26" s="294"/>
      <c r="AQ26" s="295"/>
      <c r="AR26" s="294"/>
      <c r="AS26" s="297"/>
      <c r="AT26" s="300"/>
      <c r="AU26" s="295"/>
      <c r="AV26" s="294"/>
      <c r="AW26" s="295"/>
      <c r="AX26" s="294"/>
      <c r="AY26" s="297"/>
      <c r="AZ26" s="47"/>
      <c r="BA26" s="838" t="s">
        <v>44</v>
      </c>
      <c r="BB26" s="838"/>
      <c r="BC26" s="838"/>
      <c r="BD26" s="838"/>
      <c r="BE26" s="838"/>
      <c r="BF26" s="838"/>
      <c r="BG26" s="333">
        <v>1</v>
      </c>
      <c r="BH26" s="334"/>
      <c r="BI26" s="48"/>
      <c r="BJ26" s="44"/>
      <c r="BK26" s="44"/>
      <c r="BL26" s="44"/>
      <c r="BM26" s="44"/>
      <c r="BN26" s="44"/>
      <c r="BO26" s="44"/>
      <c r="BP26" s="44"/>
      <c r="BQ26" s="44"/>
      <c r="BR26" s="44"/>
      <c r="BS26" s="75"/>
      <c r="BT26" s="75"/>
      <c r="BU26" s="50" t="s">
        <v>18</v>
      </c>
      <c r="BV26" s="76"/>
      <c r="BW26" s="77" t="s">
        <v>22</v>
      </c>
      <c r="BX26" s="78"/>
      <c r="BY26" s="79" t="s">
        <v>20</v>
      </c>
      <c r="BZ26" s="77"/>
      <c r="CA26" s="50" t="s">
        <v>19</v>
      </c>
      <c r="CB26" s="76"/>
      <c r="CC26" s="77" t="s">
        <v>18</v>
      </c>
      <c r="CD26" s="78"/>
      <c r="CE26" s="79" t="s">
        <v>21</v>
      </c>
      <c r="CF26" s="77"/>
      <c r="CG26" s="50" t="s">
        <v>20</v>
      </c>
      <c r="CH26" s="76"/>
      <c r="CI26" s="77" t="s">
        <v>19</v>
      </c>
      <c r="CJ26" s="78"/>
      <c r="CK26" s="79" t="s">
        <v>18</v>
      </c>
      <c r="CL26" s="509" t="s">
        <v>26</v>
      </c>
      <c r="CM26" s="510"/>
    </row>
    <row r="27" spans="2:91" ht="9" customHeight="1" x14ac:dyDescent="0.2">
      <c r="B27" s="69"/>
      <c r="C27" s="51"/>
      <c r="D27" s="434" t="s">
        <v>33</v>
      </c>
      <c r="E27" s="435"/>
      <c r="F27" s="435"/>
      <c r="G27" s="435"/>
      <c r="H27" s="435"/>
      <c r="I27" s="436"/>
      <c r="J27" s="430">
        <v>12</v>
      </c>
      <c r="K27" s="431"/>
      <c r="L27" s="427">
        <v>128</v>
      </c>
      <c r="M27" s="428"/>
      <c r="N27" s="80"/>
      <c r="O27" s="81"/>
      <c r="P27" s="82"/>
      <c r="Q27" s="83"/>
      <c r="R27" s="81"/>
      <c r="S27" s="84"/>
      <c r="T27" s="80"/>
      <c r="U27" s="81"/>
      <c r="V27" s="82"/>
      <c r="W27" s="83"/>
      <c r="X27" s="81"/>
      <c r="Y27" s="84"/>
      <c r="Z27" s="80"/>
      <c r="AA27" s="81"/>
      <c r="AB27" s="82"/>
      <c r="AC27" s="83"/>
      <c r="AD27" s="304">
        <v>137</v>
      </c>
      <c r="AE27" s="307"/>
      <c r="AF27" s="427">
        <v>138</v>
      </c>
      <c r="AG27" s="428"/>
      <c r="AH27" s="85"/>
      <c r="AI27" s="86"/>
      <c r="AJ27" s="87"/>
      <c r="AK27" s="88"/>
      <c r="AL27" s="86"/>
      <c r="AM27" s="89"/>
      <c r="AN27" s="85"/>
      <c r="AO27" s="86"/>
      <c r="AP27" s="87"/>
      <c r="AQ27" s="88"/>
      <c r="AR27" s="86"/>
      <c r="AS27" s="89"/>
      <c r="AT27" s="85"/>
      <c r="AU27" s="86"/>
      <c r="AV27" s="87"/>
      <c r="AW27" s="88"/>
      <c r="AX27" s="304">
        <v>147</v>
      </c>
      <c r="AY27" s="307"/>
      <c r="AZ27" s="47"/>
      <c r="BA27" s="838"/>
      <c r="BB27" s="838"/>
      <c r="BC27" s="838"/>
      <c r="BD27" s="838"/>
      <c r="BE27" s="838"/>
      <c r="BF27" s="838"/>
      <c r="BG27" s="335"/>
      <c r="BH27" s="336"/>
      <c r="BI27" s="45"/>
      <c r="BJ27" s="47"/>
      <c r="BK27" s="47"/>
      <c r="BL27" s="47"/>
      <c r="BM27" s="47"/>
      <c r="BN27" s="47"/>
      <c r="BO27" s="47"/>
      <c r="BP27" s="47"/>
      <c r="BQ27" s="47"/>
      <c r="BR27" s="47"/>
      <c r="BS27" s="47"/>
      <c r="BT27" s="474" t="str">
        <f>入力!$O37</f>
        <v/>
      </c>
      <c r="BU27" s="367"/>
      <c r="BV27" s="475" t="str">
        <f>入力!$P37</f>
        <v/>
      </c>
      <c r="BW27" s="476"/>
      <c r="BX27" s="478" t="str">
        <f>入力!$Q37</f>
        <v/>
      </c>
      <c r="BY27" s="476"/>
      <c r="BZ27" s="478" t="str">
        <f>入力!$R37</f>
        <v/>
      </c>
      <c r="CA27" s="367"/>
      <c r="CB27" s="475" t="str">
        <f>入力!$S37</f>
        <v/>
      </c>
      <c r="CC27" s="476"/>
      <c r="CD27" s="478" t="str">
        <f>入力!$T37</f>
        <v/>
      </c>
      <c r="CE27" s="476"/>
      <c r="CF27" s="478" t="str">
        <f>入力!$U37</f>
        <v/>
      </c>
      <c r="CG27" s="367"/>
      <c r="CH27" s="475" t="str">
        <f>入力!$V37</f>
        <v/>
      </c>
      <c r="CI27" s="476"/>
      <c r="CJ27" s="478" t="str">
        <f>入力!$W37</f>
        <v/>
      </c>
      <c r="CK27" s="476"/>
      <c r="CL27" s="478" t="str">
        <f>入力!$X37</f>
        <v/>
      </c>
      <c r="CM27" s="367"/>
    </row>
    <row r="28" spans="2:91" ht="9" customHeight="1" x14ac:dyDescent="0.2">
      <c r="B28" s="69"/>
      <c r="C28" s="51"/>
      <c r="D28" s="437"/>
      <c r="E28" s="438"/>
      <c r="F28" s="438"/>
      <c r="G28" s="438"/>
      <c r="H28" s="438"/>
      <c r="I28" s="439"/>
      <c r="J28" s="432"/>
      <c r="K28" s="433"/>
      <c r="L28" s="298" t="str">
        <f>入力!$O29</f>
        <v/>
      </c>
      <c r="M28" s="296"/>
      <c r="N28" s="298" t="str">
        <f>入力!$P29</f>
        <v/>
      </c>
      <c r="O28" s="292"/>
      <c r="P28" s="291" t="str">
        <f>入力!$Q29</f>
        <v/>
      </c>
      <c r="Q28" s="292"/>
      <c r="R28" s="291" t="str">
        <f>入力!$R29</f>
        <v/>
      </c>
      <c r="S28" s="296"/>
      <c r="T28" s="298" t="str">
        <f>入力!$S29</f>
        <v/>
      </c>
      <c r="U28" s="292"/>
      <c r="V28" s="291" t="str">
        <f>入力!$T29</f>
        <v/>
      </c>
      <c r="W28" s="292"/>
      <c r="X28" s="291" t="str">
        <f>入力!$U29</f>
        <v/>
      </c>
      <c r="Y28" s="296"/>
      <c r="Z28" s="298" t="str">
        <f>入力!$V29</f>
        <v/>
      </c>
      <c r="AA28" s="292"/>
      <c r="AB28" s="291" t="str">
        <f>入力!$W29</f>
        <v/>
      </c>
      <c r="AC28" s="292"/>
      <c r="AD28" s="291" t="str">
        <f>入力!$X29</f>
        <v/>
      </c>
      <c r="AE28" s="292"/>
      <c r="AF28" s="298" t="str">
        <f>入力!$O34</f>
        <v/>
      </c>
      <c r="AG28" s="296"/>
      <c r="AH28" s="298" t="str">
        <f>入力!$P34</f>
        <v/>
      </c>
      <c r="AI28" s="292"/>
      <c r="AJ28" s="291" t="str">
        <f>入力!$Q34</f>
        <v/>
      </c>
      <c r="AK28" s="292"/>
      <c r="AL28" s="291" t="str">
        <f>入力!$R34</f>
        <v/>
      </c>
      <c r="AM28" s="296"/>
      <c r="AN28" s="298" t="str">
        <f>入力!$S34</f>
        <v/>
      </c>
      <c r="AO28" s="292"/>
      <c r="AP28" s="291" t="str">
        <f>入力!$T34</f>
        <v/>
      </c>
      <c r="AQ28" s="292"/>
      <c r="AR28" s="291" t="str">
        <f>入力!$U34</f>
        <v/>
      </c>
      <c r="AS28" s="296"/>
      <c r="AT28" s="298" t="str">
        <f>入力!$V34</f>
        <v/>
      </c>
      <c r="AU28" s="292"/>
      <c r="AV28" s="291" t="str">
        <f>入力!$W34</f>
        <v/>
      </c>
      <c r="AW28" s="292"/>
      <c r="AX28" s="291" t="str">
        <f>入力!$X34</f>
        <v/>
      </c>
      <c r="AY28" s="296"/>
      <c r="AZ28" s="47"/>
      <c r="BA28" s="838"/>
      <c r="BB28" s="838"/>
      <c r="BC28" s="838"/>
      <c r="BD28" s="838"/>
      <c r="BE28" s="838"/>
      <c r="BF28" s="838"/>
      <c r="BG28" s="337"/>
      <c r="BH28" s="338"/>
      <c r="BI28" s="45"/>
      <c r="BJ28" s="47"/>
      <c r="BK28" s="47"/>
      <c r="BL28" s="47"/>
      <c r="BM28" s="47"/>
      <c r="BN28" s="47"/>
      <c r="BO28" s="47"/>
      <c r="BP28" s="47"/>
      <c r="BQ28" s="47"/>
      <c r="BR28" s="47"/>
      <c r="BS28" s="47"/>
      <c r="BT28" s="369"/>
      <c r="BU28" s="370"/>
      <c r="BV28" s="368"/>
      <c r="BW28" s="477"/>
      <c r="BX28" s="479"/>
      <c r="BY28" s="477"/>
      <c r="BZ28" s="479"/>
      <c r="CA28" s="370"/>
      <c r="CB28" s="368"/>
      <c r="CC28" s="477"/>
      <c r="CD28" s="479"/>
      <c r="CE28" s="477"/>
      <c r="CF28" s="479"/>
      <c r="CG28" s="370"/>
      <c r="CH28" s="368"/>
      <c r="CI28" s="477"/>
      <c r="CJ28" s="479"/>
      <c r="CK28" s="477"/>
      <c r="CL28" s="479"/>
      <c r="CM28" s="370"/>
    </row>
    <row r="29" spans="2:91" ht="9" customHeight="1" x14ac:dyDescent="0.2">
      <c r="B29" s="69"/>
      <c r="C29" s="51"/>
      <c r="D29" s="437"/>
      <c r="E29" s="438"/>
      <c r="F29" s="438"/>
      <c r="G29" s="438"/>
      <c r="H29" s="438"/>
      <c r="I29" s="439"/>
      <c r="J29" s="432"/>
      <c r="K29" s="433"/>
      <c r="L29" s="299"/>
      <c r="M29" s="296"/>
      <c r="N29" s="299"/>
      <c r="O29" s="292"/>
      <c r="P29" s="293"/>
      <c r="Q29" s="292"/>
      <c r="R29" s="293"/>
      <c r="S29" s="296"/>
      <c r="T29" s="299"/>
      <c r="U29" s="292"/>
      <c r="V29" s="293"/>
      <c r="W29" s="292"/>
      <c r="X29" s="293"/>
      <c r="Y29" s="296"/>
      <c r="Z29" s="299"/>
      <c r="AA29" s="292"/>
      <c r="AB29" s="293"/>
      <c r="AC29" s="292"/>
      <c r="AD29" s="293"/>
      <c r="AE29" s="292"/>
      <c r="AF29" s="299"/>
      <c r="AG29" s="296"/>
      <c r="AH29" s="299"/>
      <c r="AI29" s="292"/>
      <c r="AJ29" s="293"/>
      <c r="AK29" s="292"/>
      <c r="AL29" s="293"/>
      <c r="AM29" s="296"/>
      <c r="AN29" s="299"/>
      <c r="AO29" s="292"/>
      <c r="AP29" s="293"/>
      <c r="AQ29" s="292"/>
      <c r="AR29" s="293"/>
      <c r="AS29" s="296"/>
      <c r="AT29" s="299"/>
      <c r="AU29" s="292"/>
      <c r="AV29" s="293"/>
      <c r="AW29" s="292"/>
      <c r="AX29" s="293"/>
      <c r="AY29" s="296"/>
      <c r="AZ29" s="47"/>
      <c r="BA29" s="808" t="s">
        <v>70</v>
      </c>
      <c r="BB29" s="808"/>
      <c r="BC29" s="808"/>
      <c r="BD29" s="808"/>
      <c r="BE29" s="808"/>
      <c r="BF29" s="808"/>
      <c r="BG29" s="333">
        <v>2</v>
      </c>
      <c r="BH29" s="334"/>
      <c r="BI29" s="48"/>
      <c r="BJ29" s="44"/>
      <c r="BK29" s="44"/>
      <c r="BL29" s="44"/>
      <c r="BM29" s="44"/>
      <c r="BN29" s="44"/>
      <c r="BO29" s="44"/>
      <c r="BP29" s="44"/>
      <c r="BQ29" s="44"/>
      <c r="BR29" s="44"/>
      <c r="BS29" s="44"/>
      <c r="BT29" s="44"/>
      <c r="BU29" s="43"/>
      <c r="BV29" s="42"/>
      <c r="BW29" s="44"/>
      <c r="BX29" s="90"/>
      <c r="BY29" s="91"/>
      <c r="BZ29" s="44"/>
      <c r="CA29" s="43"/>
      <c r="CB29" s="42"/>
      <c r="CC29" s="44"/>
      <c r="CD29" s="90"/>
      <c r="CE29" s="91"/>
      <c r="CF29" s="44"/>
      <c r="CG29" s="43"/>
      <c r="CH29" s="42"/>
      <c r="CI29" s="44"/>
      <c r="CJ29" s="90"/>
      <c r="CK29" s="91"/>
      <c r="CL29" s="44"/>
      <c r="CM29" s="49"/>
    </row>
    <row r="30" spans="2:91" ht="9" customHeight="1" x14ac:dyDescent="0.2">
      <c r="B30" s="69"/>
      <c r="C30" s="51"/>
      <c r="D30" s="437"/>
      <c r="E30" s="438"/>
      <c r="F30" s="438"/>
      <c r="G30" s="438"/>
      <c r="H30" s="438"/>
      <c r="I30" s="439"/>
      <c r="J30" s="451"/>
      <c r="K30" s="452"/>
      <c r="L30" s="300"/>
      <c r="M30" s="297"/>
      <c r="N30" s="300"/>
      <c r="O30" s="295"/>
      <c r="P30" s="294"/>
      <c r="Q30" s="295"/>
      <c r="R30" s="294"/>
      <c r="S30" s="297"/>
      <c r="T30" s="300"/>
      <c r="U30" s="295"/>
      <c r="V30" s="294"/>
      <c r="W30" s="295"/>
      <c r="X30" s="294"/>
      <c r="Y30" s="297"/>
      <c r="Z30" s="300"/>
      <c r="AA30" s="295"/>
      <c r="AB30" s="294"/>
      <c r="AC30" s="295"/>
      <c r="AD30" s="294"/>
      <c r="AE30" s="295"/>
      <c r="AF30" s="300"/>
      <c r="AG30" s="297"/>
      <c r="AH30" s="300"/>
      <c r="AI30" s="295"/>
      <c r="AJ30" s="294"/>
      <c r="AK30" s="295"/>
      <c r="AL30" s="294"/>
      <c r="AM30" s="297"/>
      <c r="AN30" s="300"/>
      <c r="AO30" s="295"/>
      <c r="AP30" s="294"/>
      <c r="AQ30" s="295"/>
      <c r="AR30" s="294"/>
      <c r="AS30" s="297"/>
      <c r="AT30" s="300"/>
      <c r="AU30" s="295"/>
      <c r="AV30" s="294"/>
      <c r="AW30" s="295"/>
      <c r="AX30" s="294"/>
      <c r="AY30" s="297"/>
      <c r="AZ30" s="47"/>
      <c r="BA30" s="808"/>
      <c r="BB30" s="808"/>
      <c r="BC30" s="808"/>
      <c r="BD30" s="808"/>
      <c r="BE30" s="808"/>
      <c r="BF30" s="808"/>
      <c r="BG30" s="335"/>
      <c r="BH30" s="336"/>
      <c r="BI30" s="45"/>
      <c r="BJ30" s="47"/>
      <c r="BK30" s="47"/>
      <c r="BL30" s="47"/>
      <c r="BM30" s="47"/>
      <c r="BN30" s="47"/>
      <c r="BO30" s="47"/>
      <c r="BP30" s="47"/>
      <c r="BQ30" s="47"/>
      <c r="BR30" s="47"/>
      <c r="BS30" s="47"/>
      <c r="BT30" s="474" t="str">
        <f>入力!$O38</f>
        <v/>
      </c>
      <c r="BU30" s="367"/>
      <c r="BV30" s="475" t="str">
        <f>入力!$P38</f>
        <v/>
      </c>
      <c r="BW30" s="476"/>
      <c r="BX30" s="478" t="str">
        <f>入力!$Q38</f>
        <v/>
      </c>
      <c r="BY30" s="476"/>
      <c r="BZ30" s="478" t="str">
        <f>入力!$R38</f>
        <v/>
      </c>
      <c r="CA30" s="367"/>
      <c r="CB30" s="475" t="str">
        <f>入力!$S38</f>
        <v/>
      </c>
      <c r="CC30" s="476"/>
      <c r="CD30" s="478" t="str">
        <f>入力!$T38</f>
        <v/>
      </c>
      <c r="CE30" s="476"/>
      <c r="CF30" s="478" t="str">
        <f>入力!$U38</f>
        <v/>
      </c>
      <c r="CG30" s="367"/>
      <c r="CH30" s="475" t="str">
        <f>入力!$V38</f>
        <v/>
      </c>
      <c r="CI30" s="476"/>
      <c r="CJ30" s="478" t="str">
        <f>入力!$W38</f>
        <v/>
      </c>
      <c r="CK30" s="476"/>
      <c r="CL30" s="478" t="str">
        <f>入力!$X38</f>
        <v/>
      </c>
      <c r="CM30" s="367"/>
    </row>
    <row r="31" spans="2:91" ht="9" customHeight="1" x14ac:dyDescent="0.2">
      <c r="B31" s="69"/>
      <c r="C31" s="51"/>
      <c r="D31" s="434" t="s">
        <v>34</v>
      </c>
      <c r="E31" s="435"/>
      <c r="F31" s="435"/>
      <c r="G31" s="435"/>
      <c r="H31" s="435"/>
      <c r="I31" s="436"/>
      <c r="J31" s="432">
        <v>13</v>
      </c>
      <c r="K31" s="433"/>
      <c r="L31" s="301">
        <v>148</v>
      </c>
      <c r="M31" s="450"/>
      <c r="N31" s="92"/>
      <c r="O31" s="60"/>
      <c r="P31" s="93"/>
      <c r="Q31" s="94"/>
      <c r="R31" s="60"/>
      <c r="S31" s="95"/>
      <c r="T31" s="92"/>
      <c r="U31" s="60"/>
      <c r="V31" s="93"/>
      <c r="W31" s="94"/>
      <c r="X31" s="60"/>
      <c r="Y31" s="95"/>
      <c r="Z31" s="92"/>
      <c r="AA31" s="60"/>
      <c r="AB31" s="93"/>
      <c r="AC31" s="94"/>
      <c r="AD31" s="386">
        <v>157</v>
      </c>
      <c r="AE31" s="387"/>
      <c r="AF31" s="443"/>
      <c r="AG31" s="444"/>
      <c r="AH31" s="444"/>
      <c r="AI31" s="444"/>
      <c r="AJ31" s="444"/>
      <c r="AK31" s="444"/>
      <c r="AL31" s="444"/>
      <c r="AM31" s="444"/>
      <c r="AN31" s="444"/>
      <c r="AO31" s="444"/>
      <c r="AP31" s="444"/>
      <c r="AQ31" s="444"/>
      <c r="AR31" s="444"/>
      <c r="AS31" s="444"/>
      <c r="AT31" s="444"/>
      <c r="AU31" s="444"/>
      <c r="AV31" s="444"/>
      <c r="AW31" s="444"/>
      <c r="AX31" s="444"/>
      <c r="AY31" s="445"/>
      <c r="AZ31" s="47"/>
      <c r="BA31" s="808"/>
      <c r="BB31" s="808"/>
      <c r="BC31" s="808"/>
      <c r="BD31" s="808"/>
      <c r="BE31" s="808"/>
      <c r="BF31" s="808"/>
      <c r="BG31" s="337"/>
      <c r="BH31" s="338"/>
      <c r="BI31" s="45"/>
      <c r="BJ31" s="47"/>
      <c r="BK31" s="47"/>
      <c r="BL31" s="47"/>
      <c r="BM31" s="47"/>
      <c r="BN31" s="47"/>
      <c r="BO31" s="47"/>
      <c r="BP31" s="47"/>
      <c r="BQ31" s="47"/>
      <c r="BR31" s="47"/>
      <c r="BS31" s="47"/>
      <c r="BT31" s="369"/>
      <c r="BU31" s="370"/>
      <c r="BV31" s="368"/>
      <c r="BW31" s="477"/>
      <c r="BX31" s="479"/>
      <c r="BY31" s="477"/>
      <c r="BZ31" s="479"/>
      <c r="CA31" s="370"/>
      <c r="CB31" s="368"/>
      <c r="CC31" s="477"/>
      <c r="CD31" s="479"/>
      <c r="CE31" s="477"/>
      <c r="CF31" s="479"/>
      <c r="CG31" s="370"/>
      <c r="CH31" s="368"/>
      <c r="CI31" s="477"/>
      <c r="CJ31" s="479"/>
      <c r="CK31" s="477"/>
      <c r="CL31" s="479"/>
      <c r="CM31" s="370"/>
    </row>
    <row r="32" spans="2:91" ht="9" customHeight="1" x14ac:dyDescent="0.2">
      <c r="B32" s="69"/>
      <c r="C32" s="51"/>
      <c r="D32" s="437"/>
      <c r="E32" s="438"/>
      <c r="F32" s="438"/>
      <c r="G32" s="438"/>
      <c r="H32" s="438"/>
      <c r="I32" s="439"/>
      <c r="J32" s="432"/>
      <c r="K32" s="433"/>
      <c r="L32" s="298" t="str">
        <f>入力!$O30</f>
        <v/>
      </c>
      <c r="M32" s="296"/>
      <c r="N32" s="298" t="str">
        <f>入力!$P30</f>
        <v/>
      </c>
      <c r="O32" s="292"/>
      <c r="P32" s="291" t="str">
        <f>入力!$Q30</f>
        <v/>
      </c>
      <c r="Q32" s="292"/>
      <c r="R32" s="291" t="str">
        <f>入力!$R30</f>
        <v/>
      </c>
      <c r="S32" s="296"/>
      <c r="T32" s="298" t="str">
        <f>入力!$S30</f>
        <v/>
      </c>
      <c r="U32" s="292"/>
      <c r="V32" s="291" t="str">
        <f>入力!$T30</f>
        <v/>
      </c>
      <c r="W32" s="292"/>
      <c r="X32" s="291" t="str">
        <f>入力!$U30</f>
        <v/>
      </c>
      <c r="Y32" s="296"/>
      <c r="Z32" s="298" t="str">
        <f>入力!$V30</f>
        <v/>
      </c>
      <c r="AA32" s="292"/>
      <c r="AB32" s="291" t="str">
        <f>入力!$W30</f>
        <v/>
      </c>
      <c r="AC32" s="292"/>
      <c r="AD32" s="291" t="str">
        <f>入力!$X30</f>
        <v/>
      </c>
      <c r="AE32" s="296"/>
      <c r="AF32" s="443"/>
      <c r="AG32" s="444"/>
      <c r="AH32" s="444"/>
      <c r="AI32" s="444"/>
      <c r="AJ32" s="444"/>
      <c r="AK32" s="444"/>
      <c r="AL32" s="444"/>
      <c r="AM32" s="444"/>
      <c r="AN32" s="444"/>
      <c r="AO32" s="444"/>
      <c r="AP32" s="444"/>
      <c r="AQ32" s="444"/>
      <c r="AR32" s="444"/>
      <c r="AS32" s="444"/>
      <c r="AT32" s="444"/>
      <c r="AU32" s="444"/>
      <c r="AV32" s="444"/>
      <c r="AW32" s="444"/>
      <c r="AX32" s="444"/>
      <c r="AY32" s="445"/>
      <c r="AZ32" s="47"/>
      <c r="BA32" s="808" t="s">
        <v>68</v>
      </c>
      <c r="BB32" s="808"/>
      <c r="BC32" s="808"/>
      <c r="BD32" s="808"/>
      <c r="BE32" s="808"/>
      <c r="BF32" s="808"/>
      <c r="BG32" s="333">
        <v>3</v>
      </c>
      <c r="BH32" s="334"/>
      <c r="BI32" s="48"/>
      <c r="BJ32" s="96"/>
      <c r="BK32" s="44"/>
      <c r="BL32" s="44"/>
      <c r="BM32" s="44"/>
      <c r="BN32" s="44"/>
      <c r="BO32" s="44"/>
      <c r="BP32" s="44"/>
      <c r="BQ32" s="44"/>
      <c r="BR32" s="44"/>
      <c r="BS32" s="44"/>
      <c r="BT32" s="44"/>
      <c r="BU32" s="43"/>
      <c r="BV32" s="42"/>
      <c r="BW32" s="44"/>
      <c r="BX32" s="90"/>
      <c r="BY32" s="91"/>
      <c r="BZ32" s="44"/>
      <c r="CA32" s="43"/>
      <c r="CB32" s="42"/>
      <c r="CC32" s="44"/>
      <c r="CD32" s="90"/>
      <c r="CE32" s="91"/>
      <c r="CF32" s="44"/>
      <c r="CG32" s="43"/>
      <c r="CH32" s="42"/>
      <c r="CI32" s="44"/>
      <c r="CJ32" s="90"/>
      <c r="CK32" s="91"/>
      <c r="CL32" s="44"/>
      <c r="CM32" s="49"/>
    </row>
    <row r="33" spans="2:91" ht="9" customHeight="1" x14ac:dyDescent="0.2">
      <c r="B33" s="69"/>
      <c r="C33" s="51"/>
      <c r="D33" s="437"/>
      <c r="E33" s="438"/>
      <c r="F33" s="438"/>
      <c r="G33" s="438"/>
      <c r="H33" s="438"/>
      <c r="I33" s="439"/>
      <c r="J33" s="432"/>
      <c r="K33" s="433"/>
      <c r="L33" s="299"/>
      <c r="M33" s="296"/>
      <c r="N33" s="299"/>
      <c r="O33" s="292"/>
      <c r="P33" s="293"/>
      <c r="Q33" s="292"/>
      <c r="R33" s="293"/>
      <c r="S33" s="296"/>
      <c r="T33" s="299"/>
      <c r="U33" s="292"/>
      <c r="V33" s="293"/>
      <c r="W33" s="292"/>
      <c r="X33" s="293"/>
      <c r="Y33" s="296"/>
      <c r="Z33" s="299"/>
      <c r="AA33" s="292"/>
      <c r="AB33" s="293"/>
      <c r="AC33" s="292"/>
      <c r="AD33" s="293"/>
      <c r="AE33" s="296"/>
      <c r="AF33" s="443"/>
      <c r="AG33" s="444"/>
      <c r="AH33" s="444"/>
      <c r="AI33" s="444"/>
      <c r="AJ33" s="444"/>
      <c r="AK33" s="444"/>
      <c r="AL33" s="444"/>
      <c r="AM33" s="444"/>
      <c r="AN33" s="444"/>
      <c r="AO33" s="444"/>
      <c r="AP33" s="444"/>
      <c r="AQ33" s="444"/>
      <c r="AR33" s="444"/>
      <c r="AS33" s="444"/>
      <c r="AT33" s="444"/>
      <c r="AU33" s="444"/>
      <c r="AV33" s="444"/>
      <c r="AW33" s="444"/>
      <c r="AX33" s="444"/>
      <c r="AY33" s="445"/>
      <c r="AZ33" s="47"/>
      <c r="BA33" s="808"/>
      <c r="BB33" s="808"/>
      <c r="BC33" s="808"/>
      <c r="BD33" s="808"/>
      <c r="BE33" s="808"/>
      <c r="BF33" s="808"/>
      <c r="BG33" s="335"/>
      <c r="BH33" s="336"/>
      <c r="BI33" s="45"/>
      <c r="BJ33" s="47"/>
      <c r="BK33" s="47"/>
      <c r="BL33" s="47"/>
      <c r="BM33" s="47"/>
      <c r="BN33" s="47"/>
      <c r="BO33" s="47"/>
      <c r="BP33" s="47"/>
      <c r="BQ33" s="47"/>
      <c r="BR33" s="47"/>
      <c r="BS33" s="47"/>
      <c r="BT33" s="474" t="str">
        <f>入力!$O39</f>
        <v/>
      </c>
      <c r="BU33" s="367"/>
      <c r="BV33" s="475" t="str">
        <f>入力!$P39</f>
        <v/>
      </c>
      <c r="BW33" s="476"/>
      <c r="BX33" s="478" t="str">
        <f>入力!$Q39</f>
        <v/>
      </c>
      <c r="BY33" s="476"/>
      <c r="BZ33" s="478" t="str">
        <f>入力!$R39</f>
        <v/>
      </c>
      <c r="CA33" s="367"/>
      <c r="CB33" s="475" t="str">
        <f>入力!$S39</f>
        <v/>
      </c>
      <c r="CC33" s="476"/>
      <c r="CD33" s="478" t="str">
        <f>入力!$T39</f>
        <v/>
      </c>
      <c r="CE33" s="476"/>
      <c r="CF33" s="478" t="str">
        <f>入力!$U39</f>
        <v/>
      </c>
      <c r="CG33" s="367"/>
      <c r="CH33" s="475" t="str">
        <f>入力!$V39</f>
        <v/>
      </c>
      <c r="CI33" s="476"/>
      <c r="CJ33" s="478" t="str">
        <f>入力!$W39</f>
        <v/>
      </c>
      <c r="CK33" s="476"/>
      <c r="CL33" s="478" t="str">
        <f>入力!$X39</f>
        <v/>
      </c>
      <c r="CM33" s="367"/>
    </row>
    <row r="34" spans="2:91" ht="9" customHeight="1" thickBot="1" x14ac:dyDescent="0.25">
      <c r="B34" s="97"/>
      <c r="C34" s="57"/>
      <c r="D34" s="437"/>
      <c r="E34" s="438"/>
      <c r="F34" s="438"/>
      <c r="G34" s="438"/>
      <c r="H34" s="438"/>
      <c r="I34" s="439"/>
      <c r="J34" s="432"/>
      <c r="K34" s="433"/>
      <c r="L34" s="300"/>
      <c r="M34" s="297"/>
      <c r="N34" s="300"/>
      <c r="O34" s="295"/>
      <c r="P34" s="294"/>
      <c r="Q34" s="295"/>
      <c r="R34" s="294"/>
      <c r="S34" s="297"/>
      <c r="T34" s="300"/>
      <c r="U34" s="295"/>
      <c r="V34" s="294"/>
      <c r="W34" s="295"/>
      <c r="X34" s="294"/>
      <c r="Y34" s="297"/>
      <c r="Z34" s="300"/>
      <c r="AA34" s="295"/>
      <c r="AB34" s="294"/>
      <c r="AC34" s="295"/>
      <c r="AD34" s="294"/>
      <c r="AE34" s="297"/>
      <c r="AF34" s="443"/>
      <c r="AG34" s="444"/>
      <c r="AH34" s="444"/>
      <c r="AI34" s="444"/>
      <c r="AJ34" s="444"/>
      <c r="AK34" s="444"/>
      <c r="AL34" s="444"/>
      <c r="AM34" s="444"/>
      <c r="AN34" s="444"/>
      <c r="AO34" s="444"/>
      <c r="AP34" s="444"/>
      <c r="AQ34" s="444"/>
      <c r="AR34" s="444"/>
      <c r="AS34" s="444"/>
      <c r="AT34" s="444"/>
      <c r="AU34" s="444"/>
      <c r="AV34" s="444"/>
      <c r="AW34" s="444"/>
      <c r="AX34" s="444"/>
      <c r="AY34" s="445"/>
      <c r="AZ34" s="47"/>
      <c r="BA34" s="809"/>
      <c r="BB34" s="809"/>
      <c r="BC34" s="809"/>
      <c r="BD34" s="809"/>
      <c r="BE34" s="809"/>
      <c r="BF34" s="809"/>
      <c r="BG34" s="335"/>
      <c r="BH34" s="336"/>
      <c r="BI34" s="45"/>
      <c r="BJ34" s="47"/>
      <c r="BK34" s="47"/>
      <c r="BL34" s="47"/>
      <c r="BM34" s="47"/>
      <c r="BN34" s="47"/>
      <c r="BO34" s="47"/>
      <c r="BP34" s="47"/>
      <c r="BQ34" s="47"/>
      <c r="BR34" s="47"/>
      <c r="BS34" s="47"/>
      <c r="BT34" s="369"/>
      <c r="BU34" s="370"/>
      <c r="BV34" s="368"/>
      <c r="BW34" s="477"/>
      <c r="BX34" s="479"/>
      <c r="BY34" s="477"/>
      <c r="BZ34" s="479"/>
      <c r="CA34" s="370"/>
      <c r="CB34" s="368"/>
      <c r="CC34" s="477"/>
      <c r="CD34" s="479"/>
      <c r="CE34" s="477"/>
      <c r="CF34" s="479"/>
      <c r="CG34" s="370"/>
      <c r="CH34" s="368"/>
      <c r="CI34" s="477"/>
      <c r="CJ34" s="479"/>
      <c r="CK34" s="477"/>
      <c r="CL34" s="479"/>
      <c r="CM34" s="370"/>
    </row>
    <row r="35" spans="2:91" ht="9" customHeight="1" x14ac:dyDescent="0.2">
      <c r="B35" s="412" t="s">
        <v>31</v>
      </c>
      <c r="C35" s="413"/>
      <c r="D35" s="413"/>
      <c r="E35" s="413"/>
      <c r="F35" s="413"/>
      <c r="G35" s="413"/>
      <c r="H35" s="413"/>
      <c r="I35" s="414"/>
      <c r="J35" s="446">
        <v>14</v>
      </c>
      <c r="K35" s="447"/>
      <c r="L35" s="422">
        <v>158</v>
      </c>
      <c r="M35" s="423"/>
      <c r="N35" s="98"/>
      <c r="O35" s="99"/>
      <c r="P35" s="100"/>
      <c r="Q35" s="101"/>
      <c r="R35" s="99"/>
      <c r="S35" s="102"/>
      <c r="T35" s="98"/>
      <c r="U35" s="99"/>
      <c r="V35" s="100"/>
      <c r="W35" s="101"/>
      <c r="X35" s="99"/>
      <c r="Y35" s="102"/>
      <c r="Z35" s="98"/>
      <c r="AA35" s="99"/>
      <c r="AB35" s="100"/>
      <c r="AC35" s="101"/>
      <c r="AD35" s="420">
        <v>167</v>
      </c>
      <c r="AE35" s="421"/>
      <c r="AF35" s="422">
        <v>168</v>
      </c>
      <c r="AG35" s="423"/>
      <c r="AH35" s="98"/>
      <c r="AI35" s="99"/>
      <c r="AJ35" s="100"/>
      <c r="AK35" s="101"/>
      <c r="AL35" s="99"/>
      <c r="AM35" s="102"/>
      <c r="AN35" s="98"/>
      <c r="AO35" s="99"/>
      <c r="AP35" s="100"/>
      <c r="AQ35" s="101"/>
      <c r="AR35" s="99"/>
      <c r="AS35" s="102"/>
      <c r="AT35" s="98"/>
      <c r="AU35" s="99"/>
      <c r="AV35" s="100"/>
      <c r="AW35" s="101"/>
      <c r="AX35" s="420">
        <v>177</v>
      </c>
      <c r="AY35" s="424"/>
      <c r="AZ35" s="47"/>
      <c r="BA35" s="810" t="s">
        <v>66</v>
      </c>
      <c r="BB35" s="811"/>
      <c r="BC35" s="811"/>
      <c r="BD35" s="811"/>
      <c r="BE35" s="811"/>
      <c r="BF35" s="811"/>
      <c r="BG35" s="472">
        <v>4</v>
      </c>
      <c r="BH35" s="473"/>
      <c r="BI35" s="103"/>
      <c r="BJ35" s="104"/>
      <c r="BK35" s="104"/>
      <c r="BL35" s="104"/>
      <c r="BM35" s="104"/>
      <c r="BN35" s="104"/>
      <c r="BO35" s="104"/>
      <c r="BP35" s="104"/>
      <c r="BQ35" s="104"/>
      <c r="BR35" s="104"/>
      <c r="BS35" s="104"/>
      <c r="BT35" s="104"/>
      <c r="BU35" s="105"/>
      <c r="BV35" s="106"/>
      <c r="BW35" s="104"/>
      <c r="BX35" s="107"/>
      <c r="BY35" s="108"/>
      <c r="BZ35" s="104"/>
      <c r="CA35" s="105"/>
      <c r="CB35" s="106"/>
      <c r="CC35" s="104"/>
      <c r="CD35" s="107"/>
      <c r="CE35" s="108"/>
      <c r="CF35" s="104"/>
      <c r="CG35" s="105"/>
      <c r="CH35" s="106"/>
      <c r="CI35" s="104"/>
      <c r="CJ35" s="107"/>
      <c r="CK35" s="108"/>
      <c r="CL35" s="104"/>
      <c r="CM35" s="109"/>
    </row>
    <row r="36" spans="2:91" ht="9" customHeight="1" x14ac:dyDescent="0.2">
      <c r="B36" s="415"/>
      <c r="C36" s="288"/>
      <c r="D36" s="288"/>
      <c r="E36" s="288"/>
      <c r="F36" s="288"/>
      <c r="G36" s="288"/>
      <c r="H36" s="288"/>
      <c r="I36" s="416"/>
      <c r="J36" s="432"/>
      <c r="K36" s="433"/>
      <c r="L36" s="298" t="str">
        <f>入力!$O31</f>
        <v/>
      </c>
      <c r="M36" s="296"/>
      <c r="N36" s="298" t="str">
        <f>入力!$P31</f>
        <v/>
      </c>
      <c r="O36" s="292"/>
      <c r="P36" s="291" t="str">
        <f>入力!$Q31</f>
        <v/>
      </c>
      <c r="Q36" s="292"/>
      <c r="R36" s="291" t="str">
        <f>入力!$R31</f>
        <v/>
      </c>
      <c r="S36" s="296"/>
      <c r="T36" s="298" t="str">
        <f>入力!$S31</f>
        <v/>
      </c>
      <c r="U36" s="292"/>
      <c r="V36" s="291" t="str">
        <f>入力!$T31</f>
        <v/>
      </c>
      <c r="W36" s="292"/>
      <c r="X36" s="291" t="str">
        <f>入力!$U31</f>
        <v/>
      </c>
      <c r="Y36" s="296"/>
      <c r="Z36" s="298" t="str">
        <f>入力!$V31</f>
        <v/>
      </c>
      <c r="AA36" s="292"/>
      <c r="AB36" s="291" t="str">
        <f>入力!$W31</f>
        <v/>
      </c>
      <c r="AC36" s="292"/>
      <c r="AD36" s="291" t="str">
        <f>入力!$X31</f>
        <v/>
      </c>
      <c r="AE36" s="296"/>
      <c r="AF36" s="298" t="str">
        <f>入力!$O35</f>
        <v/>
      </c>
      <c r="AG36" s="296"/>
      <c r="AH36" s="298" t="str">
        <f>入力!$P35</f>
        <v/>
      </c>
      <c r="AI36" s="292"/>
      <c r="AJ36" s="291" t="str">
        <f>入力!$Q35</f>
        <v/>
      </c>
      <c r="AK36" s="292"/>
      <c r="AL36" s="291" t="str">
        <f>入力!$R35</f>
        <v/>
      </c>
      <c r="AM36" s="296"/>
      <c r="AN36" s="298" t="str">
        <f>入力!$S35</f>
        <v/>
      </c>
      <c r="AO36" s="292"/>
      <c r="AP36" s="291" t="str">
        <f>入力!$T35</f>
        <v/>
      </c>
      <c r="AQ36" s="292"/>
      <c r="AR36" s="291" t="str">
        <f>入力!$U35</f>
        <v/>
      </c>
      <c r="AS36" s="296"/>
      <c r="AT36" s="298" t="str">
        <f>入力!$V35</f>
        <v/>
      </c>
      <c r="AU36" s="292"/>
      <c r="AV36" s="291" t="str">
        <f>入力!$W35</f>
        <v/>
      </c>
      <c r="AW36" s="292"/>
      <c r="AX36" s="291" t="str">
        <f>入力!$X35</f>
        <v/>
      </c>
      <c r="AY36" s="296"/>
      <c r="AZ36" s="47"/>
      <c r="BA36" s="812"/>
      <c r="BB36" s="808"/>
      <c r="BC36" s="808"/>
      <c r="BD36" s="808"/>
      <c r="BE36" s="808"/>
      <c r="BF36" s="808"/>
      <c r="BG36" s="335"/>
      <c r="BH36" s="336"/>
      <c r="BI36" s="47"/>
      <c r="BJ36" s="47"/>
      <c r="BK36" s="47"/>
      <c r="BL36" s="47"/>
      <c r="BM36" s="47"/>
      <c r="BN36" s="47"/>
      <c r="BO36" s="47"/>
      <c r="BP36" s="47"/>
      <c r="BQ36" s="47"/>
      <c r="BR36" s="47"/>
      <c r="BS36" s="47"/>
      <c r="BT36" s="546" t="str">
        <f>入力!$O40</f>
        <v/>
      </c>
      <c r="BU36" s="540"/>
      <c r="BV36" s="358" t="str">
        <f>入力!$P40</f>
        <v/>
      </c>
      <c r="BW36" s="536"/>
      <c r="BX36" s="535" t="str">
        <f>入力!$Q40</f>
        <v/>
      </c>
      <c r="BY36" s="536"/>
      <c r="BZ36" s="535" t="str">
        <f>入力!$R40</f>
        <v/>
      </c>
      <c r="CA36" s="540"/>
      <c r="CB36" s="358" t="str">
        <f>入力!$S40</f>
        <v/>
      </c>
      <c r="CC36" s="536"/>
      <c r="CD36" s="535" t="str">
        <f>入力!$T40</f>
        <v/>
      </c>
      <c r="CE36" s="536"/>
      <c r="CF36" s="535" t="str">
        <f>入力!$U40</f>
        <v/>
      </c>
      <c r="CG36" s="540"/>
      <c r="CH36" s="358" t="str">
        <f>入力!$V40</f>
        <v/>
      </c>
      <c r="CI36" s="536"/>
      <c r="CJ36" s="535" t="str">
        <f>入力!$W40</f>
        <v/>
      </c>
      <c r="CK36" s="536"/>
      <c r="CL36" s="535" t="str">
        <f>入力!$X40</f>
        <v/>
      </c>
      <c r="CM36" s="544"/>
    </row>
    <row r="37" spans="2:91" ht="9" customHeight="1" x14ac:dyDescent="0.2">
      <c r="B37" s="415"/>
      <c r="C37" s="288"/>
      <c r="D37" s="288"/>
      <c r="E37" s="288"/>
      <c r="F37" s="288"/>
      <c r="G37" s="288"/>
      <c r="H37" s="288"/>
      <c r="I37" s="416"/>
      <c r="J37" s="432"/>
      <c r="K37" s="433"/>
      <c r="L37" s="299"/>
      <c r="M37" s="296"/>
      <c r="N37" s="299"/>
      <c r="O37" s="292"/>
      <c r="P37" s="293"/>
      <c r="Q37" s="292"/>
      <c r="R37" s="293"/>
      <c r="S37" s="296"/>
      <c r="T37" s="299"/>
      <c r="U37" s="292"/>
      <c r="V37" s="293"/>
      <c r="W37" s="292"/>
      <c r="X37" s="293"/>
      <c r="Y37" s="296"/>
      <c r="Z37" s="299"/>
      <c r="AA37" s="292"/>
      <c r="AB37" s="293"/>
      <c r="AC37" s="292"/>
      <c r="AD37" s="293"/>
      <c r="AE37" s="296"/>
      <c r="AF37" s="299"/>
      <c r="AG37" s="296"/>
      <c r="AH37" s="299"/>
      <c r="AI37" s="292"/>
      <c r="AJ37" s="293"/>
      <c r="AK37" s="292"/>
      <c r="AL37" s="293"/>
      <c r="AM37" s="296"/>
      <c r="AN37" s="299"/>
      <c r="AO37" s="292"/>
      <c r="AP37" s="293"/>
      <c r="AQ37" s="292"/>
      <c r="AR37" s="293"/>
      <c r="AS37" s="296"/>
      <c r="AT37" s="299"/>
      <c r="AU37" s="292"/>
      <c r="AV37" s="293"/>
      <c r="AW37" s="292"/>
      <c r="AX37" s="293"/>
      <c r="AY37" s="296"/>
      <c r="AZ37" s="47"/>
      <c r="BA37" s="812"/>
      <c r="BB37" s="808"/>
      <c r="BC37" s="808"/>
      <c r="BD37" s="808"/>
      <c r="BE37" s="808"/>
      <c r="BF37" s="808"/>
      <c r="BG37" s="335"/>
      <c r="BH37" s="336"/>
      <c r="BI37" s="47"/>
      <c r="BJ37" s="47"/>
      <c r="BK37" s="47"/>
      <c r="BL37" s="47"/>
      <c r="BM37" s="47"/>
      <c r="BN37" s="47"/>
      <c r="BO37" s="47"/>
      <c r="BP37" s="47"/>
      <c r="BQ37" s="47"/>
      <c r="BR37" s="47"/>
      <c r="BS37" s="47"/>
      <c r="BT37" s="534"/>
      <c r="BU37" s="540"/>
      <c r="BV37" s="542"/>
      <c r="BW37" s="536"/>
      <c r="BX37" s="537"/>
      <c r="BY37" s="536"/>
      <c r="BZ37" s="537"/>
      <c r="CA37" s="540"/>
      <c r="CB37" s="542"/>
      <c r="CC37" s="536"/>
      <c r="CD37" s="537"/>
      <c r="CE37" s="536"/>
      <c r="CF37" s="537"/>
      <c r="CG37" s="540"/>
      <c r="CH37" s="542"/>
      <c r="CI37" s="536"/>
      <c r="CJ37" s="537"/>
      <c r="CK37" s="536"/>
      <c r="CL37" s="537"/>
      <c r="CM37" s="544"/>
    </row>
    <row r="38" spans="2:91" ht="9" customHeight="1" thickBot="1" x14ac:dyDescent="0.25">
      <c r="B38" s="417"/>
      <c r="C38" s="418"/>
      <c r="D38" s="418"/>
      <c r="E38" s="418"/>
      <c r="F38" s="418"/>
      <c r="G38" s="418"/>
      <c r="H38" s="418"/>
      <c r="I38" s="419"/>
      <c r="J38" s="448"/>
      <c r="K38" s="449"/>
      <c r="L38" s="453"/>
      <c r="M38" s="454"/>
      <c r="N38" s="453"/>
      <c r="O38" s="455"/>
      <c r="P38" s="456"/>
      <c r="Q38" s="455"/>
      <c r="R38" s="456"/>
      <c r="S38" s="454"/>
      <c r="T38" s="453"/>
      <c r="U38" s="455"/>
      <c r="V38" s="456"/>
      <c r="W38" s="455"/>
      <c r="X38" s="456"/>
      <c r="Y38" s="454"/>
      <c r="Z38" s="453"/>
      <c r="AA38" s="455"/>
      <c r="AB38" s="456"/>
      <c r="AC38" s="455"/>
      <c r="AD38" s="456"/>
      <c r="AE38" s="454"/>
      <c r="AF38" s="453"/>
      <c r="AG38" s="454"/>
      <c r="AH38" s="453"/>
      <c r="AI38" s="455"/>
      <c r="AJ38" s="456"/>
      <c r="AK38" s="455"/>
      <c r="AL38" s="456"/>
      <c r="AM38" s="454"/>
      <c r="AN38" s="453"/>
      <c r="AO38" s="455"/>
      <c r="AP38" s="456"/>
      <c r="AQ38" s="455"/>
      <c r="AR38" s="456"/>
      <c r="AS38" s="454"/>
      <c r="AT38" s="453"/>
      <c r="AU38" s="455"/>
      <c r="AV38" s="456"/>
      <c r="AW38" s="455"/>
      <c r="AX38" s="456"/>
      <c r="AY38" s="454"/>
      <c r="AZ38" s="47"/>
      <c r="BA38" s="813"/>
      <c r="BB38" s="814"/>
      <c r="BC38" s="814"/>
      <c r="BD38" s="814"/>
      <c r="BE38" s="814"/>
      <c r="BF38" s="814"/>
      <c r="BG38" s="339"/>
      <c r="BH38" s="340"/>
      <c r="BI38" s="110"/>
      <c r="BJ38" s="110"/>
      <c r="BK38" s="110"/>
      <c r="BL38" s="110"/>
      <c r="BM38" s="110"/>
      <c r="BN38" s="110"/>
      <c r="BO38" s="110"/>
      <c r="BP38" s="110"/>
      <c r="BQ38" s="110"/>
      <c r="BR38" s="110"/>
      <c r="BS38" s="110"/>
      <c r="BT38" s="547"/>
      <c r="BU38" s="541"/>
      <c r="BV38" s="543"/>
      <c r="BW38" s="539"/>
      <c r="BX38" s="538"/>
      <c r="BY38" s="539"/>
      <c r="BZ38" s="538"/>
      <c r="CA38" s="541"/>
      <c r="CB38" s="543"/>
      <c r="CC38" s="539"/>
      <c r="CD38" s="538"/>
      <c r="CE38" s="539"/>
      <c r="CF38" s="538"/>
      <c r="CG38" s="541"/>
      <c r="CH38" s="543"/>
      <c r="CI38" s="539"/>
      <c r="CJ38" s="538"/>
      <c r="CK38" s="539"/>
      <c r="CL38" s="538"/>
      <c r="CM38" s="545"/>
    </row>
    <row r="39" spans="2:91" ht="9" customHeight="1" x14ac:dyDescent="0.2">
      <c r="B39" s="371" t="s">
        <v>35</v>
      </c>
      <c r="C39" s="372"/>
      <c r="D39" s="763">
        <f>入力!C42</f>
        <v>0</v>
      </c>
      <c r="E39" s="830"/>
      <c r="F39" s="830"/>
      <c r="G39" s="830"/>
      <c r="H39" s="830"/>
      <c r="I39" s="830"/>
      <c r="J39" s="830"/>
      <c r="K39" s="830"/>
      <c r="L39" s="830"/>
      <c r="M39" s="830"/>
      <c r="N39" s="830"/>
      <c r="O39" s="830"/>
      <c r="P39" s="830"/>
      <c r="Q39" s="830"/>
      <c r="R39" s="830"/>
      <c r="S39" s="830"/>
      <c r="T39" s="830"/>
      <c r="U39" s="830"/>
      <c r="V39" s="830"/>
      <c r="W39" s="830"/>
      <c r="X39" s="830"/>
      <c r="Y39" s="830"/>
      <c r="Z39" s="830"/>
      <c r="AA39" s="830"/>
      <c r="AB39" s="830"/>
      <c r="AC39" s="830"/>
      <c r="AD39" s="830"/>
      <c r="AE39" s="830"/>
      <c r="AF39" s="830"/>
      <c r="AG39" s="830"/>
      <c r="AH39" s="830"/>
      <c r="AI39" s="830"/>
      <c r="AJ39" s="830"/>
      <c r="AK39" s="830"/>
      <c r="AL39" s="830"/>
      <c r="AM39" s="830"/>
      <c r="AN39" s="830"/>
      <c r="AO39" s="830"/>
      <c r="AP39" s="830"/>
      <c r="AQ39" s="830"/>
      <c r="AR39" s="830"/>
      <c r="AS39" s="830"/>
      <c r="AT39" s="830"/>
      <c r="AU39" s="830"/>
      <c r="AV39" s="830"/>
      <c r="AW39" s="830"/>
      <c r="AX39" s="830"/>
      <c r="AY39" s="831"/>
      <c r="AZ39" s="47"/>
      <c r="BA39" s="131"/>
      <c r="BB39" s="132"/>
      <c r="BC39" s="132"/>
      <c r="BD39" s="132"/>
      <c r="BE39" s="132"/>
      <c r="BF39" s="132"/>
      <c r="BG39" s="132"/>
      <c r="BH39" s="132"/>
      <c r="BI39" s="132"/>
      <c r="BJ39" s="132"/>
      <c r="BK39" s="132"/>
      <c r="BL39" s="132"/>
      <c r="BM39" s="132"/>
      <c r="BN39" s="132"/>
      <c r="BO39" s="132"/>
      <c r="BP39" s="132"/>
      <c r="BQ39" s="132"/>
      <c r="BR39" s="132"/>
      <c r="BS39" s="132"/>
      <c r="BT39" s="132"/>
      <c r="BU39" s="132"/>
      <c r="BV39" s="132"/>
      <c r="BW39" s="132"/>
      <c r="BX39" s="133"/>
      <c r="BY39" s="45"/>
      <c r="BZ39" s="46"/>
      <c r="CA39" s="45"/>
      <c r="CB39" s="47"/>
      <c r="CC39" s="47"/>
      <c r="CD39" s="47"/>
      <c r="CE39" s="47"/>
      <c r="CF39" s="47"/>
      <c r="CG39" s="47"/>
      <c r="CH39" s="47"/>
      <c r="CI39" s="47"/>
      <c r="CJ39" s="47"/>
      <c r="CK39" s="47"/>
      <c r="CL39" s="47"/>
      <c r="CM39" s="46"/>
    </row>
    <row r="40" spans="2:91" ht="9" customHeight="1" x14ac:dyDescent="0.2">
      <c r="B40" s="373"/>
      <c r="C40" s="374"/>
      <c r="D40" s="832"/>
      <c r="E40" s="833"/>
      <c r="F40" s="833"/>
      <c r="G40" s="833"/>
      <c r="H40" s="833"/>
      <c r="I40" s="833"/>
      <c r="J40" s="833"/>
      <c r="K40" s="833"/>
      <c r="L40" s="833"/>
      <c r="M40" s="833"/>
      <c r="N40" s="833"/>
      <c r="O40" s="833"/>
      <c r="P40" s="833"/>
      <c r="Q40" s="833"/>
      <c r="R40" s="833"/>
      <c r="S40" s="833"/>
      <c r="T40" s="833"/>
      <c r="U40" s="833"/>
      <c r="V40" s="833"/>
      <c r="W40" s="833"/>
      <c r="X40" s="833"/>
      <c r="Y40" s="833"/>
      <c r="Z40" s="833"/>
      <c r="AA40" s="833"/>
      <c r="AB40" s="833"/>
      <c r="AC40" s="833"/>
      <c r="AD40" s="833"/>
      <c r="AE40" s="833"/>
      <c r="AF40" s="833"/>
      <c r="AG40" s="833"/>
      <c r="AH40" s="833"/>
      <c r="AI40" s="833"/>
      <c r="AJ40" s="833"/>
      <c r="AK40" s="833"/>
      <c r="AL40" s="833"/>
      <c r="AM40" s="833"/>
      <c r="AN40" s="833"/>
      <c r="AO40" s="833"/>
      <c r="AP40" s="833"/>
      <c r="AQ40" s="833"/>
      <c r="AR40" s="833"/>
      <c r="AS40" s="833"/>
      <c r="AT40" s="833"/>
      <c r="AU40" s="833"/>
      <c r="AV40" s="833"/>
      <c r="AW40" s="833"/>
      <c r="AX40" s="833"/>
      <c r="AY40" s="834"/>
      <c r="AZ40" s="47"/>
      <c r="BA40" s="828" t="s">
        <v>49</v>
      </c>
      <c r="BB40" s="829"/>
      <c r="BC40" s="829"/>
      <c r="BD40" s="829"/>
      <c r="BE40" s="829"/>
      <c r="BF40" s="829"/>
      <c r="BG40" s="829"/>
      <c r="BH40" s="829"/>
      <c r="BI40" s="829"/>
      <c r="BJ40" s="829"/>
      <c r="BK40" s="829"/>
      <c r="BL40" s="829"/>
      <c r="BM40" s="829"/>
      <c r="BN40" s="829"/>
      <c r="BO40" s="829"/>
      <c r="BP40" s="132"/>
      <c r="BQ40" s="132"/>
      <c r="BR40" s="132"/>
      <c r="BS40" s="132"/>
      <c r="BT40" s="132"/>
      <c r="BU40" s="132"/>
      <c r="BV40" s="132"/>
      <c r="BW40" s="132"/>
      <c r="BX40" s="133"/>
      <c r="BY40" s="45"/>
      <c r="BZ40" s="46"/>
      <c r="CA40" s="111"/>
      <c r="CB40" s="42"/>
      <c r="CC40" s="44"/>
      <c r="CD40" s="44"/>
      <c r="CE40" s="44"/>
      <c r="CF40" s="44"/>
      <c r="CG40" s="44"/>
      <c r="CH40" s="44"/>
      <c r="CI40" s="44"/>
      <c r="CJ40" s="44"/>
      <c r="CK40" s="44"/>
      <c r="CL40" s="49"/>
      <c r="CM40" s="117"/>
    </row>
    <row r="41" spans="2:91" ht="9" customHeight="1" x14ac:dyDescent="0.2">
      <c r="B41" s="373"/>
      <c r="C41" s="374"/>
      <c r="D41" s="832"/>
      <c r="E41" s="833"/>
      <c r="F41" s="833"/>
      <c r="G41" s="833"/>
      <c r="H41" s="833"/>
      <c r="I41" s="833"/>
      <c r="J41" s="833"/>
      <c r="K41" s="833"/>
      <c r="L41" s="833"/>
      <c r="M41" s="833"/>
      <c r="N41" s="833"/>
      <c r="O41" s="833"/>
      <c r="P41" s="833"/>
      <c r="Q41" s="833"/>
      <c r="R41" s="833"/>
      <c r="S41" s="833"/>
      <c r="T41" s="833"/>
      <c r="U41" s="833"/>
      <c r="V41" s="833"/>
      <c r="W41" s="833"/>
      <c r="X41" s="833"/>
      <c r="Y41" s="833"/>
      <c r="Z41" s="833"/>
      <c r="AA41" s="833"/>
      <c r="AB41" s="833"/>
      <c r="AC41" s="833"/>
      <c r="AD41" s="833"/>
      <c r="AE41" s="833"/>
      <c r="AF41" s="833"/>
      <c r="AG41" s="833"/>
      <c r="AH41" s="833"/>
      <c r="AI41" s="833"/>
      <c r="AJ41" s="833"/>
      <c r="AK41" s="833"/>
      <c r="AL41" s="833"/>
      <c r="AM41" s="833"/>
      <c r="AN41" s="833"/>
      <c r="AO41" s="833"/>
      <c r="AP41" s="833"/>
      <c r="AQ41" s="833"/>
      <c r="AR41" s="833"/>
      <c r="AS41" s="833"/>
      <c r="AT41" s="833"/>
      <c r="AU41" s="833"/>
      <c r="AV41" s="833"/>
      <c r="AW41" s="833"/>
      <c r="AX41" s="833"/>
      <c r="AY41" s="834"/>
      <c r="AZ41" s="47"/>
      <c r="BA41" s="828"/>
      <c r="BB41" s="829"/>
      <c r="BC41" s="829"/>
      <c r="BD41" s="829"/>
      <c r="BE41" s="829"/>
      <c r="BF41" s="829"/>
      <c r="BG41" s="829"/>
      <c r="BH41" s="829"/>
      <c r="BI41" s="829"/>
      <c r="BJ41" s="829"/>
      <c r="BK41" s="829"/>
      <c r="BL41" s="829"/>
      <c r="BM41" s="829"/>
      <c r="BN41" s="829"/>
      <c r="BO41" s="829"/>
      <c r="BP41" s="132"/>
      <c r="BQ41" s="132"/>
      <c r="BR41" s="132"/>
      <c r="BS41" s="132"/>
      <c r="BT41" s="132"/>
      <c r="BU41" s="132"/>
      <c r="BV41" s="132"/>
      <c r="BW41" s="132"/>
      <c r="BX41" s="133"/>
      <c r="BY41" s="45"/>
      <c r="BZ41" s="46"/>
      <c r="CA41" s="45"/>
      <c r="CB41" s="45"/>
      <c r="CC41" s="47"/>
      <c r="CD41" s="47"/>
      <c r="CE41" s="47"/>
      <c r="CF41" s="47"/>
      <c r="CG41" s="47"/>
      <c r="CH41" s="47"/>
      <c r="CI41" s="47"/>
      <c r="CJ41" s="47"/>
      <c r="CK41" s="47"/>
      <c r="CL41" s="46"/>
      <c r="CM41" s="46"/>
    </row>
    <row r="42" spans="2:91" ht="9" customHeight="1" x14ac:dyDescent="0.2">
      <c r="B42" s="373"/>
      <c r="C42" s="374"/>
      <c r="D42" s="832"/>
      <c r="E42" s="833"/>
      <c r="F42" s="833"/>
      <c r="G42" s="833"/>
      <c r="H42" s="833"/>
      <c r="I42" s="833"/>
      <c r="J42" s="833"/>
      <c r="K42" s="833"/>
      <c r="L42" s="833"/>
      <c r="M42" s="833"/>
      <c r="N42" s="833"/>
      <c r="O42" s="833"/>
      <c r="P42" s="833"/>
      <c r="Q42" s="833"/>
      <c r="R42" s="833"/>
      <c r="S42" s="833"/>
      <c r="T42" s="833"/>
      <c r="U42" s="833"/>
      <c r="V42" s="833"/>
      <c r="W42" s="833"/>
      <c r="X42" s="833"/>
      <c r="Y42" s="833"/>
      <c r="Z42" s="833"/>
      <c r="AA42" s="833"/>
      <c r="AB42" s="833"/>
      <c r="AC42" s="833"/>
      <c r="AD42" s="833"/>
      <c r="AE42" s="833"/>
      <c r="AF42" s="833"/>
      <c r="AG42" s="833"/>
      <c r="AH42" s="833"/>
      <c r="AI42" s="833"/>
      <c r="AJ42" s="833"/>
      <c r="AK42" s="833"/>
      <c r="AL42" s="833"/>
      <c r="AM42" s="833"/>
      <c r="AN42" s="833"/>
      <c r="AO42" s="833"/>
      <c r="AP42" s="833"/>
      <c r="AQ42" s="833"/>
      <c r="AR42" s="833"/>
      <c r="AS42" s="833"/>
      <c r="AT42" s="833"/>
      <c r="AU42" s="833"/>
      <c r="AV42" s="833"/>
      <c r="AW42" s="833"/>
      <c r="AX42" s="833"/>
      <c r="AY42" s="834"/>
      <c r="AZ42" s="47"/>
      <c r="BA42" s="828"/>
      <c r="BB42" s="829"/>
      <c r="BC42" s="829"/>
      <c r="BD42" s="829"/>
      <c r="BE42" s="829"/>
      <c r="BF42" s="829"/>
      <c r="BG42" s="829"/>
      <c r="BH42" s="829"/>
      <c r="BI42" s="829"/>
      <c r="BJ42" s="829"/>
      <c r="BK42" s="829"/>
      <c r="BL42" s="829"/>
      <c r="BM42" s="829"/>
      <c r="BN42" s="829"/>
      <c r="BO42" s="829"/>
      <c r="BP42" s="132"/>
      <c r="BQ42" s="132"/>
      <c r="BR42" s="132"/>
      <c r="BS42" s="132"/>
      <c r="BT42" s="132"/>
      <c r="BU42" s="132"/>
      <c r="BV42" s="132"/>
      <c r="BW42" s="132"/>
      <c r="BX42" s="133"/>
      <c r="BY42" s="457" t="s">
        <v>38</v>
      </c>
      <c r="BZ42" s="458"/>
      <c r="CA42" s="45"/>
      <c r="CB42" s="45"/>
      <c r="CC42" s="47"/>
      <c r="CD42" s="47"/>
      <c r="CE42" s="47"/>
      <c r="CF42" s="47"/>
      <c r="CG42" s="47"/>
      <c r="CH42" s="47"/>
      <c r="CI42" s="47"/>
      <c r="CJ42" s="47"/>
      <c r="CK42" s="47"/>
      <c r="CL42" s="46"/>
      <c r="CM42" s="46"/>
    </row>
    <row r="43" spans="2:91" ht="9" customHeight="1" x14ac:dyDescent="0.2">
      <c r="B43" s="373"/>
      <c r="C43" s="374"/>
      <c r="D43" s="832"/>
      <c r="E43" s="833"/>
      <c r="F43" s="833"/>
      <c r="G43" s="833"/>
      <c r="H43" s="833"/>
      <c r="I43" s="833"/>
      <c r="J43" s="833"/>
      <c r="K43" s="833"/>
      <c r="L43" s="833"/>
      <c r="M43" s="833"/>
      <c r="N43" s="833"/>
      <c r="O43" s="833"/>
      <c r="P43" s="833"/>
      <c r="Q43" s="833"/>
      <c r="R43" s="833"/>
      <c r="S43" s="833"/>
      <c r="T43" s="833"/>
      <c r="U43" s="833"/>
      <c r="V43" s="833"/>
      <c r="W43" s="833"/>
      <c r="X43" s="833"/>
      <c r="Y43" s="833"/>
      <c r="Z43" s="833"/>
      <c r="AA43" s="833"/>
      <c r="AB43" s="833"/>
      <c r="AC43" s="833"/>
      <c r="AD43" s="833"/>
      <c r="AE43" s="833"/>
      <c r="AF43" s="833"/>
      <c r="AG43" s="833"/>
      <c r="AH43" s="833"/>
      <c r="AI43" s="833"/>
      <c r="AJ43" s="833"/>
      <c r="AK43" s="833"/>
      <c r="AL43" s="833"/>
      <c r="AM43" s="833"/>
      <c r="AN43" s="833"/>
      <c r="AO43" s="833"/>
      <c r="AP43" s="833"/>
      <c r="AQ43" s="833"/>
      <c r="AR43" s="833"/>
      <c r="AS43" s="833"/>
      <c r="AT43" s="833"/>
      <c r="AU43" s="833"/>
      <c r="AV43" s="833"/>
      <c r="AW43" s="833"/>
      <c r="AX43" s="833"/>
      <c r="AY43" s="834"/>
      <c r="AZ43" s="47"/>
      <c r="BA43" s="835"/>
      <c r="BB43" s="836"/>
      <c r="BC43" s="836"/>
      <c r="BD43" s="836"/>
      <c r="BE43" s="836"/>
      <c r="BF43" s="836"/>
      <c r="BG43" s="836"/>
      <c r="BH43" s="836"/>
      <c r="BI43" s="134"/>
      <c r="BJ43" s="134"/>
      <c r="BK43" s="134"/>
      <c r="BL43" s="134"/>
      <c r="BM43" s="134"/>
      <c r="BN43" s="134"/>
      <c r="BO43" s="134"/>
      <c r="BP43" s="134"/>
      <c r="BQ43" s="134"/>
      <c r="BR43" s="134"/>
      <c r="BS43" s="134"/>
      <c r="BT43" s="134"/>
      <c r="BU43" s="134"/>
      <c r="BV43" s="134"/>
      <c r="BW43" s="134"/>
      <c r="BX43" s="135"/>
      <c r="BY43" s="457"/>
      <c r="BZ43" s="458"/>
      <c r="CA43" s="45"/>
      <c r="CB43" s="45"/>
      <c r="CC43" s="47"/>
      <c r="CD43" s="47"/>
      <c r="CE43" s="47"/>
      <c r="CF43" s="47"/>
      <c r="CG43" s="47"/>
      <c r="CH43" s="47"/>
      <c r="CI43" s="47"/>
      <c r="CJ43" s="47"/>
      <c r="CK43" s="47"/>
      <c r="CL43" s="46"/>
      <c r="CM43" s="46"/>
    </row>
    <row r="44" spans="2:91" ht="9" customHeight="1" x14ac:dyDescent="0.2">
      <c r="B44" s="373"/>
      <c r="C44" s="374"/>
      <c r="D44" s="832"/>
      <c r="E44" s="833"/>
      <c r="F44" s="833"/>
      <c r="G44" s="833"/>
      <c r="H44" s="833"/>
      <c r="I44" s="833"/>
      <c r="J44" s="833"/>
      <c r="K44" s="833"/>
      <c r="L44" s="833"/>
      <c r="M44" s="833"/>
      <c r="N44" s="833"/>
      <c r="O44" s="833"/>
      <c r="P44" s="833"/>
      <c r="Q44" s="833"/>
      <c r="R44" s="833"/>
      <c r="S44" s="833"/>
      <c r="T44" s="833"/>
      <c r="U44" s="833"/>
      <c r="V44" s="833"/>
      <c r="W44" s="833"/>
      <c r="X44" s="833"/>
      <c r="Y44" s="833"/>
      <c r="Z44" s="833"/>
      <c r="AA44" s="833"/>
      <c r="AB44" s="833"/>
      <c r="AC44" s="833"/>
      <c r="AD44" s="833"/>
      <c r="AE44" s="833"/>
      <c r="AF44" s="833"/>
      <c r="AG44" s="833"/>
      <c r="AH44" s="833"/>
      <c r="AI44" s="833"/>
      <c r="AJ44" s="833"/>
      <c r="AK44" s="833"/>
      <c r="AL44" s="833"/>
      <c r="AM44" s="833"/>
      <c r="AN44" s="833"/>
      <c r="AO44" s="833"/>
      <c r="AP44" s="833"/>
      <c r="AQ44" s="833"/>
      <c r="AR44" s="833"/>
      <c r="AS44" s="833"/>
      <c r="AT44" s="833"/>
      <c r="AU44" s="833"/>
      <c r="AV44" s="833"/>
      <c r="AW44" s="833"/>
      <c r="AX44" s="833"/>
      <c r="AY44" s="834"/>
      <c r="AZ44" s="47"/>
      <c r="BA44" s="835"/>
      <c r="BB44" s="836"/>
      <c r="BC44" s="836"/>
      <c r="BD44" s="836"/>
      <c r="BE44" s="836"/>
      <c r="BF44" s="836"/>
      <c r="BG44" s="836"/>
      <c r="BH44" s="836"/>
      <c r="BI44" s="134"/>
      <c r="BJ44" s="134"/>
      <c r="BK44" s="134"/>
      <c r="BL44" s="134"/>
      <c r="BM44" s="134"/>
      <c r="BN44" s="134"/>
      <c r="BO44" s="134"/>
      <c r="BP44" s="134"/>
      <c r="BQ44" s="134"/>
      <c r="BR44" s="134"/>
      <c r="BS44" s="134"/>
      <c r="BT44" s="134"/>
      <c r="BU44" s="134"/>
      <c r="BV44" s="134"/>
      <c r="BW44" s="134"/>
      <c r="BX44" s="135"/>
      <c r="BY44" s="457"/>
      <c r="BZ44" s="458"/>
      <c r="CA44" s="45"/>
      <c r="CB44" s="45"/>
      <c r="CC44" s="47"/>
      <c r="CD44" s="47"/>
      <c r="CE44" s="47"/>
      <c r="CF44" s="47"/>
      <c r="CG44" s="47"/>
      <c r="CH44" s="47"/>
      <c r="CI44" s="47"/>
      <c r="CJ44" s="47"/>
      <c r="CK44" s="47"/>
      <c r="CL44" s="46"/>
      <c r="CM44" s="46"/>
    </row>
    <row r="45" spans="2:91" ht="9" customHeight="1" x14ac:dyDescent="0.2">
      <c r="B45" s="373"/>
      <c r="C45" s="374"/>
      <c r="D45" s="832"/>
      <c r="E45" s="833"/>
      <c r="F45" s="833"/>
      <c r="G45" s="833"/>
      <c r="H45" s="833"/>
      <c r="I45" s="833"/>
      <c r="J45" s="833"/>
      <c r="K45" s="833"/>
      <c r="L45" s="833"/>
      <c r="M45" s="833"/>
      <c r="N45" s="833"/>
      <c r="O45" s="833"/>
      <c r="P45" s="833"/>
      <c r="Q45" s="833"/>
      <c r="R45" s="833"/>
      <c r="S45" s="833"/>
      <c r="T45" s="833"/>
      <c r="U45" s="833"/>
      <c r="V45" s="833"/>
      <c r="W45" s="833"/>
      <c r="X45" s="833"/>
      <c r="Y45" s="833"/>
      <c r="Z45" s="833"/>
      <c r="AA45" s="833"/>
      <c r="AB45" s="833"/>
      <c r="AC45" s="833"/>
      <c r="AD45" s="833"/>
      <c r="AE45" s="833"/>
      <c r="AF45" s="833"/>
      <c r="AG45" s="833"/>
      <c r="AH45" s="833"/>
      <c r="AI45" s="833"/>
      <c r="AJ45" s="833"/>
      <c r="AK45" s="833"/>
      <c r="AL45" s="833"/>
      <c r="AM45" s="833"/>
      <c r="AN45" s="833"/>
      <c r="AO45" s="833"/>
      <c r="AP45" s="833"/>
      <c r="AQ45" s="833"/>
      <c r="AR45" s="833"/>
      <c r="AS45" s="833"/>
      <c r="AT45" s="833"/>
      <c r="AU45" s="833"/>
      <c r="AV45" s="833"/>
      <c r="AW45" s="833"/>
      <c r="AX45" s="833"/>
      <c r="AY45" s="834"/>
      <c r="BA45" s="835"/>
      <c r="BB45" s="836"/>
      <c r="BC45" s="836"/>
      <c r="BD45" s="836"/>
      <c r="BE45" s="836"/>
      <c r="BF45" s="836"/>
      <c r="BG45" s="836"/>
      <c r="BH45" s="836"/>
      <c r="BI45" s="134"/>
      <c r="BJ45" s="134"/>
      <c r="BK45" s="134"/>
      <c r="BL45" s="134"/>
      <c r="BM45" s="134"/>
      <c r="BN45" s="134"/>
      <c r="BO45" s="134"/>
      <c r="BP45" s="134"/>
      <c r="BQ45" s="134"/>
      <c r="BR45" s="134"/>
      <c r="BS45" s="134"/>
      <c r="BT45" s="134"/>
      <c r="BU45" s="134"/>
      <c r="BV45" s="134"/>
      <c r="BW45" s="134"/>
      <c r="BX45" s="135"/>
      <c r="BY45" s="457"/>
      <c r="BZ45" s="458"/>
      <c r="CA45" s="45"/>
      <c r="CB45" s="45"/>
      <c r="CC45" s="47"/>
      <c r="CD45" s="47"/>
      <c r="CE45" s="47"/>
      <c r="CF45" s="47"/>
      <c r="CG45" s="47"/>
      <c r="CH45" s="47"/>
      <c r="CI45" s="47"/>
      <c r="CJ45" s="47"/>
      <c r="CK45" s="47"/>
      <c r="CL45" s="46"/>
      <c r="CM45" s="46"/>
    </row>
    <row r="46" spans="2:91" ht="9" customHeight="1" x14ac:dyDescent="0.2">
      <c r="B46" s="373"/>
      <c r="C46" s="374"/>
      <c r="D46" s="832"/>
      <c r="E46" s="833"/>
      <c r="F46" s="833"/>
      <c r="G46" s="833"/>
      <c r="H46" s="833"/>
      <c r="I46" s="833"/>
      <c r="J46" s="833"/>
      <c r="K46" s="833"/>
      <c r="L46" s="833"/>
      <c r="M46" s="833"/>
      <c r="N46" s="833"/>
      <c r="O46" s="833"/>
      <c r="P46" s="833"/>
      <c r="Q46" s="833"/>
      <c r="R46" s="833"/>
      <c r="S46" s="833"/>
      <c r="T46" s="833"/>
      <c r="U46" s="833"/>
      <c r="V46" s="833"/>
      <c r="W46" s="833"/>
      <c r="X46" s="833"/>
      <c r="Y46" s="833"/>
      <c r="Z46" s="833"/>
      <c r="AA46" s="833"/>
      <c r="AB46" s="833"/>
      <c r="AC46" s="833"/>
      <c r="AD46" s="833"/>
      <c r="AE46" s="833"/>
      <c r="AF46" s="833"/>
      <c r="AG46" s="833"/>
      <c r="AH46" s="833"/>
      <c r="AI46" s="833"/>
      <c r="AJ46" s="833"/>
      <c r="AK46" s="833"/>
      <c r="AL46" s="833"/>
      <c r="AM46" s="833"/>
      <c r="AN46" s="833"/>
      <c r="AO46" s="833"/>
      <c r="AP46" s="833"/>
      <c r="AQ46" s="833"/>
      <c r="AR46" s="833"/>
      <c r="AS46" s="833"/>
      <c r="AT46" s="833"/>
      <c r="AU46" s="833"/>
      <c r="AV46" s="833"/>
      <c r="AW46" s="833"/>
      <c r="AX46" s="833"/>
      <c r="AY46" s="834"/>
      <c r="BA46" s="835"/>
      <c r="BB46" s="836"/>
      <c r="BC46" s="836"/>
      <c r="BD46" s="836"/>
      <c r="BE46" s="836"/>
      <c r="BF46" s="836"/>
      <c r="BG46" s="836"/>
      <c r="BH46" s="836"/>
      <c r="BI46" s="134"/>
      <c r="BJ46" s="134"/>
      <c r="BK46" s="134"/>
      <c r="BL46" s="134"/>
      <c r="BM46" s="134"/>
      <c r="BN46" s="134"/>
      <c r="BO46" s="134"/>
      <c r="BP46" s="134"/>
      <c r="BQ46" s="134"/>
      <c r="BR46" s="134"/>
      <c r="BS46" s="134"/>
      <c r="BT46" s="134"/>
      <c r="BU46" s="134"/>
      <c r="BV46" s="134"/>
      <c r="BW46" s="134"/>
      <c r="BX46" s="135"/>
      <c r="BY46" s="457"/>
      <c r="BZ46" s="458"/>
      <c r="CA46" s="45"/>
      <c r="CB46" s="45"/>
      <c r="CC46" s="47"/>
      <c r="CD46" s="47"/>
      <c r="CE46" s="47"/>
      <c r="CF46" s="47"/>
      <c r="CG46" s="47"/>
      <c r="CH46" s="47"/>
      <c r="CI46" s="47"/>
      <c r="CJ46" s="47"/>
      <c r="CK46" s="47"/>
      <c r="CL46" s="46"/>
      <c r="CM46" s="46"/>
    </row>
    <row r="47" spans="2:91" ht="9" customHeight="1" x14ac:dyDescent="0.2">
      <c r="B47" s="373"/>
      <c r="C47" s="374"/>
      <c r="D47" s="832"/>
      <c r="E47" s="833"/>
      <c r="F47" s="833"/>
      <c r="G47" s="833"/>
      <c r="H47" s="833"/>
      <c r="I47" s="833"/>
      <c r="J47" s="833"/>
      <c r="K47" s="833"/>
      <c r="L47" s="833"/>
      <c r="M47" s="833"/>
      <c r="N47" s="833"/>
      <c r="O47" s="833"/>
      <c r="P47" s="833"/>
      <c r="Q47" s="833"/>
      <c r="R47" s="833"/>
      <c r="S47" s="833"/>
      <c r="T47" s="833"/>
      <c r="U47" s="833"/>
      <c r="V47" s="833"/>
      <c r="W47" s="833"/>
      <c r="X47" s="833"/>
      <c r="Y47" s="833"/>
      <c r="Z47" s="833"/>
      <c r="AA47" s="833"/>
      <c r="AB47" s="833"/>
      <c r="AC47" s="833"/>
      <c r="AD47" s="833"/>
      <c r="AE47" s="833"/>
      <c r="AF47" s="833"/>
      <c r="AG47" s="833"/>
      <c r="AH47" s="833"/>
      <c r="AI47" s="833"/>
      <c r="AJ47" s="833"/>
      <c r="AK47" s="833"/>
      <c r="AL47" s="833"/>
      <c r="AM47" s="833"/>
      <c r="AN47" s="833"/>
      <c r="AO47" s="833"/>
      <c r="AP47" s="833"/>
      <c r="AQ47" s="833"/>
      <c r="AR47" s="833"/>
      <c r="AS47" s="833"/>
      <c r="AT47" s="833"/>
      <c r="AU47" s="833"/>
      <c r="AV47" s="833"/>
      <c r="AW47" s="833"/>
      <c r="AX47" s="833"/>
      <c r="AY47" s="834"/>
      <c r="BA47" s="835"/>
      <c r="BB47" s="836"/>
      <c r="BC47" s="836"/>
      <c r="BD47" s="836"/>
      <c r="BE47" s="836"/>
      <c r="BF47" s="836"/>
      <c r="BG47" s="836"/>
      <c r="BH47" s="836"/>
      <c r="BI47" s="134"/>
      <c r="BJ47" s="134"/>
      <c r="BK47" s="134"/>
      <c r="BL47" s="134"/>
      <c r="BM47" s="134"/>
      <c r="BN47" s="134"/>
      <c r="BO47" s="134"/>
      <c r="BP47" s="134"/>
      <c r="BQ47" s="134"/>
      <c r="BR47" s="134"/>
      <c r="BS47" s="134"/>
      <c r="BT47" s="134"/>
      <c r="BU47" s="134"/>
      <c r="BV47" s="134"/>
      <c r="BW47" s="134"/>
      <c r="BX47" s="135"/>
      <c r="BY47" s="457"/>
      <c r="BZ47" s="458"/>
      <c r="CA47" s="45"/>
      <c r="CB47" s="45"/>
      <c r="CC47" s="47"/>
      <c r="CD47" s="47"/>
      <c r="CE47" s="47"/>
      <c r="CF47" s="47"/>
      <c r="CG47" s="47"/>
      <c r="CH47" s="47"/>
      <c r="CI47" s="47"/>
      <c r="CJ47" s="47"/>
      <c r="CK47" s="47"/>
      <c r="CL47" s="46"/>
      <c r="CM47" s="46"/>
    </row>
    <row r="48" spans="2:91" ht="9" customHeight="1" x14ac:dyDescent="0.2">
      <c r="B48" s="373"/>
      <c r="C48" s="374"/>
      <c r="D48" s="832"/>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833"/>
      <c r="AL48" s="833"/>
      <c r="AM48" s="833"/>
      <c r="AN48" s="833"/>
      <c r="AO48" s="833"/>
      <c r="AP48" s="833"/>
      <c r="AQ48" s="833"/>
      <c r="AR48" s="833"/>
      <c r="AS48" s="833"/>
      <c r="AT48" s="833"/>
      <c r="AU48" s="833"/>
      <c r="AV48" s="833"/>
      <c r="AW48" s="833"/>
      <c r="AX48" s="833"/>
      <c r="AY48" s="834"/>
      <c r="BA48" s="835"/>
      <c r="BB48" s="836"/>
      <c r="BC48" s="836"/>
      <c r="BD48" s="836"/>
      <c r="BE48" s="836"/>
      <c r="BF48" s="836"/>
      <c r="BG48" s="836"/>
      <c r="BH48" s="836"/>
      <c r="BI48" s="134"/>
      <c r="BJ48" s="134"/>
      <c r="BK48" s="134"/>
      <c r="BL48" s="134"/>
      <c r="BM48" s="134"/>
      <c r="BN48" s="134"/>
      <c r="BO48" s="134"/>
      <c r="BP48" s="134"/>
      <c r="BQ48" s="134"/>
      <c r="BR48" s="134"/>
      <c r="BS48" s="134"/>
      <c r="BT48" s="134"/>
      <c r="BU48" s="134"/>
      <c r="BV48" s="134"/>
      <c r="BW48" s="134"/>
      <c r="BX48" s="135"/>
      <c r="BY48" s="457"/>
      <c r="BZ48" s="458"/>
      <c r="CA48" s="45"/>
      <c r="CB48" s="45"/>
      <c r="CC48" s="47"/>
      <c r="CD48" s="47"/>
      <c r="CE48" s="47"/>
      <c r="CF48" s="47"/>
      <c r="CG48" s="47"/>
      <c r="CH48" s="47"/>
      <c r="CI48" s="47"/>
      <c r="CJ48" s="47"/>
      <c r="CK48" s="47"/>
      <c r="CL48" s="46"/>
      <c r="CM48" s="46"/>
    </row>
    <row r="49" spans="2:91" ht="9" customHeight="1" x14ac:dyDescent="0.2">
      <c r="B49" s="373"/>
      <c r="C49" s="374"/>
      <c r="D49" s="832"/>
      <c r="E49" s="833"/>
      <c r="F49" s="833"/>
      <c r="G49" s="833"/>
      <c r="H49" s="833"/>
      <c r="I49" s="833"/>
      <c r="J49" s="833"/>
      <c r="K49" s="833"/>
      <c r="L49" s="833"/>
      <c r="M49" s="833"/>
      <c r="N49" s="833"/>
      <c r="O49" s="833"/>
      <c r="P49" s="833"/>
      <c r="Q49" s="833"/>
      <c r="R49" s="833"/>
      <c r="S49" s="833"/>
      <c r="T49" s="833"/>
      <c r="U49" s="833"/>
      <c r="V49" s="833"/>
      <c r="W49" s="833"/>
      <c r="X49" s="833"/>
      <c r="Y49" s="833"/>
      <c r="Z49" s="833"/>
      <c r="AA49" s="833"/>
      <c r="AB49" s="833"/>
      <c r="AC49" s="833"/>
      <c r="AD49" s="833"/>
      <c r="AE49" s="833"/>
      <c r="AF49" s="833"/>
      <c r="AG49" s="833"/>
      <c r="AH49" s="833"/>
      <c r="AI49" s="833"/>
      <c r="AJ49" s="833"/>
      <c r="AK49" s="833"/>
      <c r="AL49" s="833"/>
      <c r="AM49" s="833"/>
      <c r="AN49" s="833"/>
      <c r="AO49" s="833"/>
      <c r="AP49" s="833"/>
      <c r="AQ49" s="833"/>
      <c r="AR49" s="833"/>
      <c r="AS49" s="833"/>
      <c r="AT49" s="833"/>
      <c r="AU49" s="833"/>
      <c r="AV49" s="833"/>
      <c r="AW49" s="833"/>
      <c r="AX49" s="833"/>
      <c r="AY49" s="834"/>
      <c r="BA49" s="835"/>
      <c r="BB49" s="836"/>
      <c r="BC49" s="836"/>
      <c r="BD49" s="836"/>
      <c r="BE49" s="836"/>
      <c r="BF49" s="836"/>
      <c r="BG49" s="836"/>
      <c r="BH49" s="836"/>
      <c r="BI49" s="134"/>
      <c r="BJ49" s="134"/>
      <c r="BK49" s="134"/>
      <c r="BL49" s="134"/>
      <c r="BM49" s="134"/>
      <c r="BN49" s="134"/>
      <c r="BO49" s="134"/>
      <c r="BP49" s="134"/>
      <c r="BQ49" s="837"/>
      <c r="BR49" s="837"/>
      <c r="BS49" s="837"/>
      <c r="BT49" s="837"/>
      <c r="BU49" s="837"/>
      <c r="BV49" s="837"/>
      <c r="BW49" s="837"/>
      <c r="BX49" s="135"/>
      <c r="BY49" s="457"/>
      <c r="BZ49" s="458"/>
      <c r="CA49" s="45"/>
      <c r="CB49" s="45"/>
      <c r="CC49" s="47"/>
      <c r="CD49" s="47"/>
      <c r="CE49" s="47"/>
      <c r="CF49" s="47"/>
      <c r="CG49" s="47"/>
      <c r="CH49" s="47"/>
      <c r="CI49" s="47"/>
      <c r="CJ49" s="47"/>
      <c r="CK49" s="47"/>
      <c r="CL49" s="46"/>
      <c r="CM49" s="46"/>
    </row>
    <row r="50" spans="2:91" ht="9" customHeight="1" x14ac:dyDescent="0.2">
      <c r="B50" s="373"/>
      <c r="C50" s="374"/>
      <c r="D50" s="832"/>
      <c r="E50" s="833"/>
      <c r="F50" s="833"/>
      <c r="G50" s="833"/>
      <c r="H50" s="833"/>
      <c r="I50" s="833"/>
      <c r="J50" s="833"/>
      <c r="K50" s="833"/>
      <c r="L50" s="833"/>
      <c r="M50" s="833"/>
      <c r="N50" s="833"/>
      <c r="O50" s="833"/>
      <c r="P50" s="833"/>
      <c r="Q50" s="833"/>
      <c r="R50" s="833"/>
      <c r="S50" s="833"/>
      <c r="T50" s="833"/>
      <c r="U50" s="833"/>
      <c r="V50" s="833"/>
      <c r="W50" s="833"/>
      <c r="X50" s="833"/>
      <c r="Y50" s="833"/>
      <c r="Z50" s="833"/>
      <c r="AA50" s="833"/>
      <c r="AB50" s="833"/>
      <c r="AC50" s="833"/>
      <c r="AD50" s="833"/>
      <c r="AE50" s="833"/>
      <c r="AF50" s="833"/>
      <c r="AG50" s="833"/>
      <c r="AH50" s="833"/>
      <c r="AI50" s="833"/>
      <c r="AJ50" s="833"/>
      <c r="AK50" s="833"/>
      <c r="AL50" s="833"/>
      <c r="AM50" s="833"/>
      <c r="AN50" s="833"/>
      <c r="AO50" s="833"/>
      <c r="AP50" s="833"/>
      <c r="AQ50" s="833"/>
      <c r="AR50" s="833"/>
      <c r="AS50" s="833"/>
      <c r="AT50" s="833"/>
      <c r="AU50" s="833"/>
      <c r="AV50" s="833"/>
      <c r="AW50" s="833"/>
      <c r="AX50" s="833"/>
      <c r="AY50" s="834"/>
      <c r="BA50" s="835"/>
      <c r="BB50" s="836"/>
      <c r="BC50" s="836"/>
      <c r="BD50" s="836"/>
      <c r="BE50" s="836"/>
      <c r="BF50" s="836"/>
      <c r="BG50" s="836"/>
      <c r="BH50" s="836"/>
      <c r="BI50" s="134"/>
      <c r="BJ50" s="134"/>
      <c r="BK50" s="134"/>
      <c r="BL50" s="134"/>
      <c r="BM50" s="134"/>
      <c r="BN50" s="134"/>
      <c r="BO50" s="134"/>
      <c r="BP50" s="134"/>
      <c r="BQ50" s="837"/>
      <c r="BR50" s="837"/>
      <c r="BS50" s="837"/>
      <c r="BT50" s="837"/>
      <c r="BU50" s="837"/>
      <c r="BV50" s="837"/>
      <c r="BW50" s="837"/>
      <c r="BX50" s="135"/>
      <c r="BY50" s="457"/>
      <c r="BZ50" s="458"/>
      <c r="CA50" s="45"/>
      <c r="CB50" s="45"/>
      <c r="CC50" s="47"/>
      <c r="CD50" s="47"/>
      <c r="CE50" s="47"/>
      <c r="CF50" s="47"/>
      <c r="CG50" s="47"/>
      <c r="CH50" s="47"/>
      <c r="CI50" s="47"/>
      <c r="CJ50" s="47"/>
      <c r="CK50" s="47"/>
      <c r="CL50" s="46"/>
      <c r="CM50" s="46"/>
    </row>
    <row r="51" spans="2:91" ht="9" customHeight="1" x14ac:dyDescent="0.2">
      <c r="B51" s="373"/>
      <c r="C51" s="374"/>
      <c r="D51" s="832"/>
      <c r="E51" s="833"/>
      <c r="F51" s="833"/>
      <c r="G51" s="833"/>
      <c r="H51" s="833"/>
      <c r="I51" s="833"/>
      <c r="J51" s="833"/>
      <c r="K51" s="833"/>
      <c r="L51" s="833"/>
      <c r="M51" s="833"/>
      <c r="N51" s="833"/>
      <c r="O51" s="833"/>
      <c r="P51" s="833"/>
      <c r="Q51" s="833"/>
      <c r="R51" s="833"/>
      <c r="S51" s="833"/>
      <c r="T51" s="833"/>
      <c r="U51" s="833"/>
      <c r="V51" s="833"/>
      <c r="W51" s="833"/>
      <c r="X51" s="833"/>
      <c r="Y51" s="833"/>
      <c r="Z51" s="833"/>
      <c r="AA51" s="833"/>
      <c r="AB51" s="833"/>
      <c r="AC51" s="833"/>
      <c r="AD51" s="833"/>
      <c r="AE51" s="833"/>
      <c r="AF51" s="833"/>
      <c r="AG51" s="833"/>
      <c r="AH51" s="833"/>
      <c r="AI51" s="833"/>
      <c r="AJ51" s="833"/>
      <c r="AK51" s="833"/>
      <c r="AL51" s="833"/>
      <c r="AM51" s="833"/>
      <c r="AN51" s="833"/>
      <c r="AO51" s="833"/>
      <c r="AP51" s="833"/>
      <c r="AQ51" s="833"/>
      <c r="AR51" s="833"/>
      <c r="AS51" s="833"/>
      <c r="AT51" s="833"/>
      <c r="AU51" s="833"/>
      <c r="AV51" s="833"/>
      <c r="AW51" s="833"/>
      <c r="AX51" s="833"/>
      <c r="AY51" s="834"/>
      <c r="BA51" s="828"/>
      <c r="BB51" s="829"/>
      <c r="BC51" s="829"/>
      <c r="BD51" s="829"/>
      <c r="BE51" s="829"/>
      <c r="BF51" s="829"/>
      <c r="BG51" s="829"/>
      <c r="BH51" s="829"/>
      <c r="BI51" s="829"/>
      <c r="BJ51" s="829"/>
      <c r="BK51" s="829"/>
      <c r="BL51" s="829"/>
      <c r="BM51" s="829"/>
      <c r="BN51" s="829"/>
      <c r="BO51" s="829"/>
      <c r="BP51" s="829"/>
      <c r="BQ51" s="829"/>
      <c r="BR51" s="829"/>
      <c r="BS51" s="829"/>
      <c r="BT51" s="829"/>
      <c r="BU51" s="829"/>
      <c r="BV51" s="829"/>
      <c r="BW51" s="829"/>
      <c r="BX51" s="135"/>
      <c r="BY51" s="457"/>
      <c r="BZ51" s="458"/>
      <c r="CA51" s="45"/>
      <c r="CB51" s="45"/>
      <c r="CC51" s="47"/>
      <c r="CD51" s="47"/>
      <c r="CE51" s="47"/>
      <c r="CF51" s="47"/>
      <c r="CG51" s="47"/>
      <c r="CH51" s="47"/>
      <c r="CI51" s="47"/>
      <c r="CJ51" s="47"/>
      <c r="CK51" s="47"/>
      <c r="CL51" s="46"/>
      <c r="CM51" s="46"/>
    </row>
    <row r="52" spans="2:91" ht="9" customHeight="1" x14ac:dyDescent="0.2">
      <c r="B52" s="373"/>
      <c r="C52" s="374"/>
      <c r="D52" s="832"/>
      <c r="E52" s="833"/>
      <c r="F52" s="833"/>
      <c r="G52" s="833"/>
      <c r="H52" s="833"/>
      <c r="I52" s="833"/>
      <c r="J52" s="833"/>
      <c r="K52" s="833"/>
      <c r="L52" s="833"/>
      <c r="M52" s="833"/>
      <c r="N52" s="833"/>
      <c r="O52" s="833"/>
      <c r="P52" s="833"/>
      <c r="Q52" s="833"/>
      <c r="R52" s="833"/>
      <c r="S52" s="833"/>
      <c r="T52" s="833"/>
      <c r="U52" s="833"/>
      <c r="V52" s="833"/>
      <c r="W52" s="833"/>
      <c r="X52" s="833"/>
      <c r="Y52" s="833"/>
      <c r="Z52" s="833"/>
      <c r="AA52" s="833"/>
      <c r="AB52" s="833"/>
      <c r="AC52" s="833"/>
      <c r="AD52" s="833"/>
      <c r="AE52" s="833"/>
      <c r="AF52" s="833"/>
      <c r="AG52" s="833"/>
      <c r="AH52" s="833"/>
      <c r="AI52" s="833"/>
      <c r="AJ52" s="833"/>
      <c r="AK52" s="833"/>
      <c r="AL52" s="833"/>
      <c r="AM52" s="833"/>
      <c r="AN52" s="833"/>
      <c r="AO52" s="833"/>
      <c r="AP52" s="833"/>
      <c r="AQ52" s="833"/>
      <c r="AR52" s="833"/>
      <c r="AS52" s="833"/>
      <c r="AT52" s="833"/>
      <c r="AU52" s="833"/>
      <c r="AV52" s="833"/>
      <c r="AW52" s="833"/>
      <c r="AX52" s="833"/>
      <c r="AY52" s="834"/>
      <c r="BA52" s="828"/>
      <c r="BB52" s="829"/>
      <c r="BC52" s="829"/>
      <c r="BD52" s="829"/>
      <c r="BE52" s="829"/>
      <c r="BF52" s="829"/>
      <c r="BG52" s="829"/>
      <c r="BH52" s="829"/>
      <c r="BI52" s="829"/>
      <c r="BJ52" s="829"/>
      <c r="BK52" s="829"/>
      <c r="BL52" s="829"/>
      <c r="BM52" s="829"/>
      <c r="BN52" s="829"/>
      <c r="BO52" s="829"/>
      <c r="BP52" s="829"/>
      <c r="BQ52" s="829"/>
      <c r="BR52" s="829"/>
      <c r="BS52" s="829"/>
      <c r="BT52" s="829"/>
      <c r="BU52" s="829"/>
      <c r="BV52" s="829"/>
      <c r="BW52" s="829"/>
      <c r="BX52" s="135"/>
      <c r="BY52" s="457"/>
      <c r="BZ52" s="458"/>
      <c r="CA52" s="45"/>
      <c r="CB52" s="45"/>
      <c r="CC52" s="47"/>
      <c r="CD52" s="47"/>
      <c r="CE52" s="47"/>
      <c r="CF52" s="47"/>
      <c r="CG52" s="47"/>
      <c r="CH52" s="47"/>
      <c r="CI52" s="47"/>
      <c r="CJ52" s="47"/>
      <c r="CK52" s="47"/>
      <c r="CL52" s="46"/>
      <c r="CM52" s="46"/>
    </row>
    <row r="53" spans="2:91" ht="9" customHeight="1" x14ac:dyDescent="0.2">
      <c r="B53" s="373"/>
      <c r="C53" s="374"/>
      <c r="D53" s="51"/>
      <c r="E53" s="51"/>
      <c r="F53" s="51"/>
      <c r="G53" s="51"/>
      <c r="H53" s="51"/>
      <c r="I53" s="51"/>
      <c r="J53" s="51"/>
      <c r="K53" s="51"/>
      <c r="L53" s="60"/>
      <c r="M53" s="60"/>
      <c r="N53" s="60"/>
      <c r="O53" s="60"/>
      <c r="P53" s="60"/>
      <c r="Q53" s="60"/>
      <c r="R53" s="60"/>
      <c r="S53" s="60"/>
      <c r="T53" s="60"/>
      <c r="U53" s="60"/>
      <c r="V53" s="60"/>
      <c r="W53" s="60"/>
      <c r="X53" s="60"/>
      <c r="Y53" s="60"/>
      <c r="Z53" s="60"/>
      <c r="AA53" s="60"/>
      <c r="AB53" s="60"/>
      <c r="AC53" s="60"/>
      <c r="AD53" s="60"/>
      <c r="AE53" s="60"/>
      <c r="AF53" s="60"/>
      <c r="AG53" s="60"/>
      <c r="AH53" s="302"/>
      <c r="AI53" s="302"/>
      <c r="AJ53" s="302"/>
      <c r="AK53" s="60"/>
      <c r="AL53" s="60"/>
      <c r="AM53" s="60"/>
      <c r="AN53" s="60"/>
      <c r="AO53" s="60"/>
      <c r="AP53" s="60"/>
      <c r="AQ53" s="60"/>
      <c r="AR53" s="60"/>
      <c r="AS53" s="60"/>
      <c r="AT53" s="60"/>
      <c r="AU53" s="60"/>
      <c r="AV53" s="60"/>
      <c r="AW53" s="386"/>
      <c r="AX53" s="386"/>
      <c r="AY53" s="387"/>
      <c r="BA53" s="828"/>
      <c r="BB53" s="829"/>
      <c r="BC53" s="829"/>
      <c r="BD53" s="829"/>
      <c r="BE53" s="829"/>
      <c r="BF53" s="829"/>
      <c r="BG53" s="829"/>
      <c r="BH53" s="829"/>
      <c r="BI53" s="829"/>
      <c r="BJ53" s="829"/>
      <c r="BK53" s="829"/>
      <c r="BL53" s="829"/>
      <c r="BM53" s="829"/>
      <c r="BN53" s="829"/>
      <c r="BO53" s="829"/>
      <c r="BP53" s="829"/>
      <c r="BQ53" s="829"/>
      <c r="BR53" s="829"/>
      <c r="BS53" s="829"/>
      <c r="BT53" s="829"/>
      <c r="BU53" s="829"/>
      <c r="BV53" s="829"/>
      <c r="BW53" s="829"/>
      <c r="BX53" s="135"/>
      <c r="BY53" s="457"/>
      <c r="BZ53" s="458"/>
      <c r="CA53" s="45"/>
      <c r="CB53" s="45"/>
      <c r="CC53" s="47"/>
      <c r="CD53" s="47"/>
      <c r="CE53" s="47"/>
      <c r="CF53" s="47"/>
      <c r="CG53" s="47"/>
      <c r="CH53" s="47"/>
      <c r="CI53" s="47"/>
      <c r="CJ53" s="47"/>
      <c r="CK53" s="47"/>
      <c r="CL53" s="46"/>
      <c r="CM53" s="46"/>
    </row>
    <row r="54" spans="2:91" ht="9" customHeight="1" x14ac:dyDescent="0.2">
      <c r="B54" s="373"/>
      <c r="C54" s="374"/>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388" t="s">
        <v>145</v>
      </c>
      <c r="AE54" s="388"/>
      <c r="AF54" s="388"/>
      <c r="AG54" s="388"/>
      <c r="AH54" s="388"/>
      <c r="AI54" s="388"/>
      <c r="AJ54" s="388"/>
      <c r="AK54" s="388"/>
      <c r="AL54" s="388"/>
      <c r="AM54" s="388"/>
      <c r="AN54" s="388"/>
      <c r="AO54" s="388"/>
      <c r="AP54" s="388"/>
      <c r="AQ54" s="388"/>
      <c r="AR54" s="388"/>
      <c r="AS54" s="388"/>
      <c r="AT54" s="388"/>
      <c r="AU54" s="388"/>
      <c r="AV54" s="388"/>
      <c r="AW54" s="388"/>
      <c r="AX54" s="388"/>
      <c r="AY54" s="389"/>
      <c r="BA54" s="828"/>
      <c r="BB54" s="829"/>
      <c r="BC54" s="829"/>
      <c r="BD54" s="829"/>
      <c r="BE54" s="829"/>
      <c r="BF54" s="829"/>
      <c r="BG54" s="829"/>
      <c r="BH54" s="829"/>
      <c r="BI54" s="829"/>
      <c r="BJ54" s="829"/>
      <c r="BK54" s="829"/>
      <c r="BL54" s="829"/>
      <c r="BM54" s="829"/>
      <c r="BN54" s="829"/>
      <c r="BO54" s="829"/>
      <c r="BP54" s="829"/>
      <c r="BQ54" s="829"/>
      <c r="BR54" s="829"/>
      <c r="BS54" s="829"/>
      <c r="BT54" s="829"/>
      <c r="BU54" s="829"/>
      <c r="BV54" s="829"/>
      <c r="BW54" s="829"/>
      <c r="BX54" s="135"/>
      <c r="BY54" s="45"/>
      <c r="BZ54" s="46"/>
      <c r="CA54" s="45"/>
      <c r="CB54" s="45"/>
      <c r="CC54" s="47"/>
      <c r="CD54" s="47"/>
      <c r="CE54" s="47"/>
      <c r="CF54" s="47"/>
      <c r="CG54" s="47"/>
      <c r="CH54" s="47"/>
      <c r="CI54" s="47"/>
      <c r="CJ54" s="47"/>
      <c r="CK54" s="47"/>
      <c r="CL54" s="46"/>
      <c r="CM54" s="46"/>
    </row>
    <row r="55" spans="2:91" ht="9" customHeight="1" x14ac:dyDescent="0.2">
      <c r="B55" s="373"/>
      <c r="C55" s="374"/>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388"/>
      <c r="AE55" s="388"/>
      <c r="AF55" s="388"/>
      <c r="AG55" s="388"/>
      <c r="AH55" s="388"/>
      <c r="AI55" s="388"/>
      <c r="AJ55" s="388"/>
      <c r="AK55" s="388"/>
      <c r="AL55" s="388"/>
      <c r="AM55" s="388"/>
      <c r="AN55" s="388"/>
      <c r="AO55" s="388"/>
      <c r="AP55" s="388"/>
      <c r="AQ55" s="388"/>
      <c r="AR55" s="388"/>
      <c r="AS55" s="388"/>
      <c r="AT55" s="388"/>
      <c r="AU55" s="388"/>
      <c r="AV55" s="388"/>
      <c r="AW55" s="388"/>
      <c r="AX55" s="388"/>
      <c r="AY55" s="389"/>
      <c r="BA55" s="136"/>
      <c r="BB55" s="134"/>
      <c r="BC55" s="134"/>
      <c r="BD55" s="134"/>
      <c r="BE55" s="134"/>
      <c r="BF55" s="134"/>
      <c r="BG55" s="134"/>
      <c r="BH55" s="134"/>
      <c r="BI55" s="134"/>
      <c r="BJ55" s="134"/>
      <c r="BK55" s="134"/>
      <c r="BL55" s="134"/>
      <c r="BM55" s="134"/>
      <c r="BN55" s="134"/>
      <c r="BO55" s="134"/>
      <c r="BP55" s="134"/>
      <c r="BQ55" s="824" t="s">
        <v>28</v>
      </c>
      <c r="BR55" s="824"/>
      <c r="BS55" s="824"/>
      <c r="BT55" s="824"/>
      <c r="BU55" s="824"/>
      <c r="BV55" s="824"/>
      <c r="BW55" s="824"/>
      <c r="BX55" s="825"/>
      <c r="BY55" s="45"/>
      <c r="BZ55" s="46"/>
      <c r="CA55" s="45"/>
      <c r="CB55" s="54"/>
      <c r="CC55" s="55"/>
      <c r="CD55" s="55"/>
      <c r="CE55" s="55"/>
      <c r="CF55" s="55"/>
      <c r="CG55" s="55"/>
      <c r="CH55" s="55"/>
      <c r="CI55" s="55"/>
      <c r="CJ55" s="55"/>
      <c r="CK55" s="55"/>
      <c r="CL55" s="56"/>
      <c r="CM55" s="46"/>
    </row>
    <row r="56" spans="2:91" ht="9" customHeight="1" x14ac:dyDescent="0.2">
      <c r="B56" s="375"/>
      <c r="C56" s="376"/>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390"/>
      <c r="AE56" s="390"/>
      <c r="AF56" s="390"/>
      <c r="AG56" s="390"/>
      <c r="AH56" s="390"/>
      <c r="AI56" s="390"/>
      <c r="AJ56" s="390"/>
      <c r="AK56" s="390"/>
      <c r="AL56" s="390"/>
      <c r="AM56" s="390"/>
      <c r="AN56" s="390"/>
      <c r="AO56" s="390"/>
      <c r="AP56" s="390"/>
      <c r="AQ56" s="390"/>
      <c r="AR56" s="390"/>
      <c r="AS56" s="390"/>
      <c r="AT56" s="390"/>
      <c r="AU56" s="390"/>
      <c r="AV56" s="390"/>
      <c r="AW56" s="390"/>
      <c r="AX56" s="390"/>
      <c r="AY56" s="391"/>
      <c r="BA56" s="137"/>
      <c r="BB56" s="138"/>
      <c r="BC56" s="138"/>
      <c r="BD56" s="138"/>
      <c r="BE56" s="138"/>
      <c r="BF56" s="138"/>
      <c r="BG56" s="138"/>
      <c r="BH56" s="138"/>
      <c r="BI56" s="138"/>
      <c r="BJ56" s="138"/>
      <c r="BK56" s="138"/>
      <c r="BL56" s="138"/>
      <c r="BM56" s="138"/>
      <c r="BN56" s="138"/>
      <c r="BO56" s="138"/>
      <c r="BP56" s="138"/>
      <c r="BQ56" s="826"/>
      <c r="BR56" s="826"/>
      <c r="BS56" s="826"/>
      <c r="BT56" s="826"/>
      <c r="BU56" s="826"/>
      <c r="BV56" s="826"/>
      <c r="BW56" s="826"/>
      <c r="BX56" s="827"/>
      <c r="BY56" s="54"/>
      <c r="BZ56" s="56"/>
      <c r="CA56" s="54"/>
      <c r="CB56" s="55"/>
      <c r="CC56" s="55"/>
      <c r="CD56" s="55"/>
      <c r="CE56" s="55"/>
      <c r="CF56" s="55"/>
      <c r="CG56" s="55"/>
      <c r="CH56" s="55"/>
      <c r="CI56" s="55"/>
      <c r="CJ56" s="55"/>
      <c r="CK56" s="55"/>
      <c r="CL56" s="55"/>
      <c r="CM56" s="56"/>
    </row>
  </sheetData>
  <sheetProtection password="B7B0" sheet="1" objects="1" scenarios="1" selectLockedCells="1" selectUnlockedCells="1"/>
  <mergeCells count="243">
    <mergeCell ref="CL36:CM38"/>
    <mergeCell ref="BT36:BU38"/>
    <mergeCell ref="BV36:BW38"/>
    <mergeCell ref="BX36:BY38"/>
    <mergeCell ref="BZ36:CA38"/>
    <mergeCell ref="CB36:CC38"/>
    <mergeCell ref="BZ30:CA31"/>
    <mergeCell ref="CB30:CC31"/>
    <mergeCell ref="CD30:CE31"/>
    <mergeCell ref="CF30:CG31"/>
    <mergeCell ref="CH30:CI31"/>
    <mergeCell ref="CD36:CE38"/>
    <mergeCell ref="CF36:CG38"/>
    <mergeCell ref="CH36:CI38"/>
    <mergeCell ref="CJ36:CK38"/>
    <mergeCell ref="BT33:BU34"/>
    <mergeCell ref="BV33:BW34"/>
    <mergeCell ref="BX33:BY34"/>
    <mergeCell ref="BZ33:CA34"/>
    <mergeCell ref="BT30:BU31"/>
    <mergeCell ref="BV30:BW31"/>
    <mergeCell ref="BX30:BY31"/>
    <mergeCell ref="CL27:CM28"/>
    <mergeCell ref="CB23:CM25"/>
    <mergeCell ref="CL26:CM26"/>
    <mergeCell ref="CJ30:CK31"/>
    <mergeCell ref="CL30:CM31"/>
    <mergeCell ref="CB33:CC34"/>
    <mergeCell ref="CD33:CE34"/>
    <mergeCell ref="CF33:CG34"/>
    <mergeCell ref="CH33:CI34"/>
    <mergeCell ref="CJ33:CK34"/>
    <mergeCell ref="CL33:CM34"/>
    <mergeCell ref="BJ21:BJ22"/>
    <mergeCell ref="BK21:BK22"/>
    <mergeCell ref="BL21:BL22"/>
    <mergeCell ref="CE22:CJ22"/>
    <mergeCell ref="BS22:BX22"/>
    <mergeCell ref="BH12:BH14"/>
    <mergeCell ref="BG13:BG14"/>
    <mergeCell ref="BI13:BI14"/>
    <mergeCell ref="CB27:CC28"/>
    <mergeCell ref="CD27:CE28"/>
    <mergeCell ref="CF27:CG28"/>
    <mergeCell ref="CH27:CI28"/>
    <mergeCell ref="CJ27:CK28"/>
    <mergeCell ref="BZ27:CA28"/>
    <mergeCell ref="BL17:BL18"/>
    <mergeCell ref="BM21:BM22"/>
    <mergeCell ref="BH17:BH18"/>
    <mergeCell ref="BG35:BH38"/>
    <mergeCell ref="AP36:AQ38"/>
    <mergeCell ref="AR36:AS38"/>
    <mergeCell ref="AT36:AU38"/>
    <mergeCell ref="AV36:AW38"/>
    <mergeCell ref="AV28:AW30"/>
    <mergeCell ref="AX28:AY30"/>
    <mergeCell ref="BG26:BH28"/>
    <mergeCell ref="BQ4:CL6"/>
    <mergeCell ref="BQ7:CL11"/>
    <mergeCell ref="BQ12:CH15"/>
    <mergeCell ref="BP17:BR19"/>
    <mergeCell ref="BS17:CL19"/>
    <mergeCell ref="BM17:BM18"/>
    <mergeCell ref="BB19:BL20"/>
    <mergeCell ref="BA21:BA22"/>
    <mergeCell ref="BB21:BB22"/>
    <mergeCell ref="BC21:BC22"/>
    <mergeCell ref="BD21:BD22"/>
    <mergeCell ref="BE21:BE22"/>
    <mergeCell ref="BF21:BF22"/>
    <mergeCell ref="BG21:BG22"/>
    <mergeCell ref="BH21:BH22"/>
    <mergeCell ref="BI21:BI22"/>
    <mergeCell ref="V36:W38"/>
    <mergeCell ref="X36:Y38"/>
    <mergeCell ref="Z36:AA38"/>
    <mergeCell ref="AB36:AC38"/>
    <mergeCell ref="AD36:AE38"/>
    <mergeCell ref="V32:W34"/>
    <mergeCell ref="X32:Y34"/>
    <mergeCell ref="Z32:AA34"/>
    <mergeCell ref="AB32:AC34"/>
    <mergeCell ref="AD32:AE34"/>
    <mergeCell ref="AX36:AY38"/>
    <mergeCell ref="AF36:AG38"/>
    <mergeCell ref="AH36:AI38"/>
    <mergeCell ref="AJ36:AK38"/>
    <mergeCell ref="AL36:AM38"/>
    <mergeCell ref="AN36:AO38"/>
    <mergeCell ref="BG29:BH31"/>
    <mergeCell ref="BP23:CA25"/>
    <mergeCell ref="L24:M26"/>
    <mergeCell ref="N24:O26"/>
    <mergeCell ref="P24:Q26"/>
    <mergeCell ref="R24:S26"/>
    <mergeCell ref="T24:U26"/>
    <mergeCell ref="V24:W26"/>
    <mergeCell ref="X24:Y26"/>
    <mergeCell ref="Z24:AA26"/>
    <mergeCell ref="AB24:AC26"/>
    <mergeCell ref="AD24:AE26"/>
    <mergeCell ref="AF24:AG26"/>
    <mergeCell ref="AH24:AI26"/>
    <mergeCell ref="AP23:AQ23"/>
    <mergeCell ref="AR23:AS23"/>
    <mergeCell ref="P28:Q30"/>
    <mergeCell ref="R28:S30"/>
    <mergeCell ref="AH28:AI30"/>
    <mergeCell ref="AJ28:AK30"/>
    <mergeCell ref="AL28:AM30"/>
    <mergeCell ref="AN28:AO30"/>
    <mergeCell ref="AP28:AQ30"/>
    <mergeCell ref="AX35:AY35"/>
    <mergeCell ref="T28:U30"/>
    <mergeCell ref="V28:W30"/>
    <mergeCell ref="X28:Y30"/>
    <mergeCell ref="Z28:AA30"/>
    <mergeCell ref="AB28:AC30"/>
    <mergeCell ref="AD28:AE30"/>
    <mergeCell ref="AF28:AG30"/>
    <mergeCell ref="AR28:AS30"/>
    <mergeCell ref="AT28:AU30"/>
    <mergeCell ref="P32:Q34"/>
    <mergeCell ref="R32:S34"/>
    <mergeCell ref="T32:U34"/>
    <mergeCell ref="BI17:BI18"/>
    <mergeCell ref="BK17:BK18"/>
    <mergeCell ref="B6:I8"/>
    <mergeCell ref="BA26:BF28"/>
    <mergeCell ref="P23:Q23"/>
    <mergeCell ref="AD23:AE23"/>
    <mergeCell ref="T23:U23"/>
    <mergeCell ref="V23:W23"/>
    <mergeCell ref="R23:S23"/>
    <mergeCell ref="X23:Y23"/>
    <mergeCell ref="Z23:AA23"/>
    <mergeCell ref="AB23:AC23"/>
    <mergeCell ref="AH23:AI23"/>
    <mergeCell ref="AJ23:AK23"/>
    <mergeCell ref="AJ24:AK26"/>
    <mergeCell ref="AL24:AM26"/>
    <mergeCell ref="AN24:AO26"/>
    <mergeCell ref="AP24:AQ26"/>
    <mergeCell ref="AR24:AS26"/>
    <mergeCell ref="AN23:AO23"/>
    <mergeCell ref="AX27:AY27"/>
    <mergeCell ref="J35:K38"/>
    <mergeCell ref="J27:K30"/>
    <mergeCell ref="L28:M30"/>
    <mergeCell ref="N28:O30"/>
    <mergeCell ref="BS20:CL21"/>
    <mergeCell ref="CI12:CL15"/>
    <mergeCell ref="BT27:BU28"/>
    <mergeCell ref="BV27:BW28"/>
    <mergeCell ref="BX27:BY28"/>
    <mergeCell ref="AT23:AU23"/>
    <mergeCell ref="AV23:AW23"/>
    <mergeCell ref="AX23:AY23"/>
    <mergeCell ref="AT24:AU26"/>
    <mergeCell ref="AV24:AW26"/>
    <mergeCell ref="AX24:AY26"/>
    <mergeCell ref="BK12:BM14"/>
    <mergeCell ref="BA23:BC25"/>
    <mergeCell ref="BJ13:BJ14"/>
    <mergeCell ref="BB16:BL16"/>
    <mergeCell ref="BB17:BB18"/>
    <mergeCell ref="BC17:BC18"/>
    <mergeCell ref="BD17:BD18"/>
    <mergeCell ref="BE17:BE18"/>
    <mergeCell ref="BF17:BF18"/>
    <mergeCell ref="BA35:BF38"/>
    <mergeCell ref="BY42:BZ53"/>
    <mergeCell ref="BA40:BO42"/>
    <mergeCell ref="BA43:BH44"/>
    <mergeCell ref="BA45:BH46"/>
    <mergeCell ref="BA47:BH50"/>
    <mergeCell ref="BA53:BW54"/>
    <mergeCell ref="BQ49:BW50"/>
    <mergeCell ref="B17:I19"/>
    <mergeCell ref="J17:AE19"/>
    <mergeCell ref="AF17:AY19"/>
    <mergeCell ref="D20:AY22"/>
    <mergeCell ref="B22:C22"/>
    <mergeCell ref="L35:M35"/>
    <mergeCell ref="AF35:AG35"/>
    <mergeCell ref="AL23:AM23"/>
    <mergeCell ref="D23:I26"/>
    <mergeCell ref="J23:K26"/>
    <mergeCell ref="L23:M23"/>
    <mergeCell ref="N23:O23"/>
    <mergeCell ref="L27:M27"/>
    <mergeCell ref="AF23:AG23"/>
    <mergeCell ref="D27:I30"/>
    <mergeCell ref="L31:M31"/>
    <mergeCell ref="B13:AR16"/>
    <mergeCell ref="B39:C56"/>
    <mergeCell ref="BQ55:BX56"/>
    <mergeCell ref="BA51:BW52"/>
    <mergeCell ref="AH53:AJ53"/>
    <mergeCell ref="AW53:AY53"/>
    <mergeCell ref="AD54:AY56"/>
    <mergeCell ref="D39:AY52"/>
    <mergeCell ref="AD35:AE35"/>
    <mergeCell ref="AF31:AY34"/>
    <mergeCell ref="AD31:AE31"/>
    <mergeCell ref="B35:I38"/>
    <mergeCell ref="D31:I34"/>
    <mergeCell ref="J31:K34"/>
    <mergeCell ref="L36:M38"/>
    <mergeCell ref="N36:O38"/>
    <mergeCell ref="P36:Q38"/>
    <mergeCell ref="R36:S38"/>
    <mergeCell ref="T36:U38"/>
    <mergeCell ref="L32:M34"/>
    <mergeCell ref="N32:O34"/>
    <mergeCell ref="BA29:BF31"/>
    <mergeCell ref="BG32:BH34"/>
    <mergeCell ref="BA32:BF34"/>
    <mergeCell ref="W3:Y4"/>
    <mergeCell ref="Z2:AZ5"/>
    <mergeCell ref="AD27:AE27"/>
    <mergeCell ref="AF27:AG27"/>
    <mergeCell ref="BA2:BM5"/>
    <mergeCell ref="BN6:BO18"/>
    <mergeCell ref="BP20:BR21"/>
    <mergeCell ref="BA12:BB14"/>
    <mergeCell ref="BP2:BV3"/>
    <mergeCell ref="BE12:BE14"/>
    <mergeCell ref="BE7:BF9"/>
    <mergeCell ref="BK7:BM9"/>
    <mergeCell ref="BC8:BC9"/>
    <mergeCell ref="BD8:BD9"/>
    <mergeCell ref="BC13:BC14"/>
    <mergeCell ref="BD13:BD14"/>
    <mergeCell ref="BI8:BI9"/>
    <mergeCell ref="BJ8:BJ9"/>
    <mergeCell ref="BF13:BF14"/>
    <mergeCell ref="BA17:BA18"/>
    <mergeCell ref="BG17:BG18"/>
    <mergeCell ref="BG7:BH9"/>
    <mergeCell ref="BA7:BB9"/>
    <mergeCell ref="BJ17:BJ18"/>
  </mergeCells>
  <phoneticPr fontId="1"/>
  <printOptions horizontalCentered="1" verticalCentered="1"/>
  <pageMargins left="0.47244094488188981" right="0.27559055118110237" top="0.39370078740157483" bottom="0.55118110236220474" header="0.35433070866141736" footer="0.47244094488188981"/>
  <pageSetup paperSize="9" orientation="landscape" horizont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vt:lpstr>
      <vt:lpstr>一括印刷</vt:lpstr>
      <vt:lpstr>裏面</vt:lpstr>
      <vt:lpstr>第１葉</vt:lpstr>
      <vt:lpstr>第２葉</vt:lpstr>
      <vt:lpstr>第３葉</vt:lpstr>
      <vt:lpstr>第４葉表</vt:lpstr>
      <vt:lpstr>第１葉!Print_Area</vt:lpstr>
      <vt:lpstr>第２葉!Print_Area</vt:lpstr>
      <vt:lpstr>第３葉!Print_Area</vt:lpstr>
      <vt:lpstr>第４葉表!Print_Area</vt:lpstr>
      <vt:lpstr>入力!Print_Area</vt:lpstr>
      <vt:lpstr>一括印刷!Print_Titles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2016-02-01T11:21:57Z</dcterms:created>
  <dcterms:modified xsi:type="dcterms:W3CDTF">2023-11-10T01:56:16Z</dcterms:modified>
</cp:coreProperties>
</file>