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codeName="{4D1C537B-E38A-612A-F078-A93A15B4B7F4}"/>
  <workbookPr codeName="ThisWorkbook"/>
  <xr:revisionPtr revIDLastSave="0" documentId="8_{BD765908-D6B0-458E-9922-A4BC4D0F1C59}" xr6:coauthVersionLast="47" xr6:coauthVersionMax="47" xr10:uidLastSave="{00000000-0000-0000-0000-000000000000}"/>
  <workbookProtection workbookPassword="85DF" lockStructure="1"/>
  <bookViews>
    <workbookView xWindow="2595" yWindow="2595" windowWidth="21600" windowHeight="11505" xr2:uid="{00000000-000D-0000-FFFF-FFFF00000000}"/>
  </bookViews>
  <sheets>
    <sheet name="入力フォーム" sheetId="8" r:id="rId1"/>
    <sheet name="納付書" sheetId="2" r:id="rId2"/>
    <sheet name="市区町村データ" sheetId="7" state="hidden" r:id="rId3"/>
  </sheets>
  <definedNames>
    <definedName name="_xlnm._FilterDatabase" localSheetId="2" hidden="1">市区町村データ!$F$1:$N$63</definedName>
    <definedName name="_xlnm._FilterDatabase" localSheetId="1" hidden="1">納付書!$AP$13:$BM$15</definedName>
    <definedName name="_xlnm.Print_Area" localSheetId="1">納付書!$A$1:$DP$105</definedName>
    <definedName name="公マーク">市区町村データ!$A$65:$A$66</definedName>
    <definedName name="公判定">INDIRECT(市区町村データ!$A$67)</definedName>
  </definedNames>
  <calcPr calcId="191029" concurrentManualCount="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104" i="2" l="1"/>
  <c r="CW82" i="2"/>
  <c r="CO82" i="2"/>
  <c r="BI82" i="2"/>
  <c r="BF82" i="2"/>
  <c r="CT82" i="2" s="1"/>
  <c r="BA82" i="2"/>
  <c r="DN74" i="2"/>
  <c r="DL74" i="2"/>
  <c r="DJ74" i="2"/>
  <c r="DH74" i="2"/>
  <c r="DF74" i="2"/>
  <c r="DD74" i="2"/>
  <c r="DB74" i="2"/>
  <c r="CZ74" i="2"/>
  <c r="CX74" i="2"/>
  <c r="CV74" i="2"/>
  <c r="CT74" i="2"/>
  <c r="AL74" i="2"/>
  <c r="AJ74" i="2"/>
  <c r="AH74" i="2"/>
  <c r="AF74" i="2"/>
  <c r="AD74" i="2"/>
  <c r="AB74" i="2"/>
  <c r="Z74" i="2"/>
  <c r="X74" i="2"/>
  <c r="V74" i="2"/>
  <c r="T74" i="2"/>
  <c r="R74" i="2"/>
  <c r="DN71" i="2"/>
  <c r="DL71" i="2"/>
  <c r="DJ71" i="2"/>
  <c r="DH71" i="2"/>
  <c r="DF71" i="2"/>
  <c r="DD71" i="2"/>
  <c r="DB71" i="2"/>
  <c r="CZ71" i="2"/>
  <c r="CX71" i="2"/>
  <c r="CV71" i="2"/>
  <c r="CT71" i="2"/>
  <c r="AL71" i="2"/>
  <c r="AJ71" i="2"/>
  <c r="AH71" i="2"/>
  <c r="AF71" i="2"/>
  <c r="AD71" i="2"/>
  <c r="AB71" i="2"/>
  <c r="Z71" i="2"/>
  <c r="X71" i="2"/>
  <c r="V71" i="2"/>
  <c r="T71" i="2"/>
  <c r="R71" i="2"/>
  <c r="DN68" i="2"/>
  <c r="DL68" i="2"/>
  <c r="DJ68" i="2"/>
  <c r="DH68" i="2"/>
  <c r="DF68" i="2"/>
  <c r="DD68" i="2"/>
  <c r="DB68" i="2"/>
  <c r="CZ68" i="2"/>
  <c r="CX68" i="2"/>
  <c r="CV68" i="2"/>
  <c r="CT68" i="2"/>
  <c r="AL68" i="2"/>
  <c r="AJ68" i="2"/>
  <c r="AH68" i="2"/>
  <c r="AF68" i="2"/>
  <c r="AD68" i="2"/>
  <c r="AB68" i="2"/>
  <c r="Z68" i="2"/>
  <c r="X68" i="2"/>
  <c r="V68" i="2"/>
  <c r="T68" i="2"/>
  <c r="R68" i="2"/>
  <c r="DN65" i="2"/>
  <c r="DL65" i="2"/>
  <c r="DJ65" i="2"/>
  <c r="DH65" i="2"/>
  <c r="DF65" i="2"/>
  <c r="DD65" i="2"/>
  <c r="DB65" i="2"/>
  <c r="CZ65" i="2"/>
  <c r="CX65" i="2"/>
  <c r="CV65" i="2"/>
  <c r="CT65" i="2"/>
  <c r="AL65" i="2"/>
  <c r="AJ65" i="2"/>
  <c r="AH65" i="2"/>
  <c r="AF65" i="2"/>
  <c r="AD65" i="2"/>
  <c r="AB65" i="2"/>
  <c r="Z65" i="2"/>
  <c r="X65" i="2"/>
  <c r="V65" i="2"/>
  <c r="T65" i="2"/>
  <c r="R65" i="2"/>
  <c r="DN62" i="2"/>
  <c r="DL62" i="2"/>
  <c r="DJ62" i="2"/>
  <c r="DH62" i="2"/>
  <c r="DF62" i="2"/>
  <c r="DD62" i="2"/>
  <c r="DB62" i="2"/>
  <c r="CZ62" i="2"/>
  <c r="CX62" i="2"/>
  <c r="CV62" i="2"/>
  <c r="CT62" i="2"/>
  <c r="AL62" i="2"/>
  <c r="AJ62" i="2"/>
  <c r="AH62" i="2"/>
  <c r="AF62" i="2"/>
  <c r="AD62" i="2"/>
  <c r="AB62" i="2"/>
  <c r="Z62" i="2"/>
  <c r="X62" i="2"/>
  <c r="V62" i="2"/>
  <c r="T62" i="2"/>
  <c r="R62" i="2"/>
  <c r="BZ58" i="2"/>
  <c r="BZ77" i="2" s="1"/>
  <c r="BX58" i="2"/>
  <c r="BX77" i="2" s="1"/>
  <c r="BV58" i="2"/>
  <c r="BV77" i="2" s="1"/>
  <c r="BT58" i="2"/>
  <c r="BT77" i="2" s="1"/>
  <c r="BR58" i="2"/>
  <c r="BR77" i="2" s="1"/>
  <c r="BP58" i="2"/>
  <c r="BP77" i="2" s="1"/>
  <c r="BN58" i="2"/>
  <c r="BN77" i="2" s="1"/>
  <c r="BL58" i="2"/>
  <c r="BL77" i="2" s="1"/>
  <c r="BJ58" i="2"/>
  <c r="BJ77" i="2" s="1"/>
  <c r="BH58" i="2"/>
  <c r="BH77" i="2" s="1"/>
  <c r="BF58" i="2"/>
  <c r="BF77" i="2" s="1"/>
  <c r="AL58" i="2"/>
  <c r="AJ58" i="2"/>
  <c r="AH58" i="2"/>
  <c r="AF58" i="2"/>
  <c r="AD58" i="2"/>
  <c r="AB58" i="2"/>
  <c r="Z58" i="2"/>
  <c r="X58" i="2"/>
  <c r="V58" i="2"/>
  <c r="R58" i="2"/>
  <c r="BY52" i="2"/>
  <c r="DM52" i="2" s="1"/>
  <c r="BW52" i="2"/>
  <c r="DK52" i="2" s="1"/>
  <c r="BU52" i="2"/>
  <c r="DI52" i="2" s="1"/>
  <c r="BS52" i="2"/>
  <c r="DG52" i="2" s="1"/>
  <c r="AK52" i="2"/>
  <c r="AI52" i="2"/>
  <c r="AG52" i="2"/>
  <c r="AE52" i="2"/>
  <c r="BW47" i="2"/>
  <c r="DK47" i="2" s="1"/>
  <c r="BR47" i="2"/>
  <c r="DF47" i="2" s="1"/>
  <c r="AI47" i="2"/>
  <c r="AD47" i="2"/>
  <c r="AP39" i="2"/>
  <c r="CD39" i="2" s="1"/>
  <c r="CD34" i="2"/>
  <c r="AP34" i="2"/>
  <c r="B34" i="2"/>
  <c r="AP31" i="2"/>
  <c r="CD31" i="2" s="1"/>
  <c r="CD26" i="2"/>
  <c r="AP26" i="2"/>
  <c r="B26" i="2"/>
  <c r="AP13" i="2"/>
  <c r="CD87" i="2" s="1"/>
  <c r="CZ77" i="2" l="1"/>
  <c r="X77" i="2"/>
  <c r="DH77" i="2"/>
  <c r="AF77" i="2"/>
  <c r="DL77" i="2"/>
  <c r="AJ77" i="2"/>
  <c r="CV77" i="2"/>
  <c r="T77" i="2"/>
  <c r="DD77" i="2"/>
  <c r="AB77" i="2"/>
  <c r="CT77" i="2"/>
  <c r="R77" i="2"/>
  <c r="CX77" i="2"/>
  <c r="V77" i="2"/>
  <c r="DB77" i="2"/>
  <c r="Z77" i="2"/>
  <c r="DF77" i="2"/>
  <c r="AD77" i="2"/>
  <c r="DJ77" i="2"/>
  <c r="AH77" i="2"/>
  <c r="DN77" i="2"/>
  <c r="AL77" i="2"/>
  <c r="AP7" i="2"/>
  <c r="AU21" i="2"/>
  <c r="AU23" i="2"/>
  <c r="CT58" i="2"/>
  <c r="CX58" i="2"/>
  <c r="DB58" i="2"/>
  <c r="DF58" i="2"/>
  <c r="DJ58" i="2"/>
  <c r="DN58" i="2"/>
  <c r="I85" i="2"/>
  <c r="I92" i="2"/>
  <c r="AP16" i="2"/>
  <c r="BY9" i="2"/>
  <c r="B13" i="2"/>
  <c r="BN1" i="2" s="1"/>
  <c r="CD13" i="2"/>
  <c r="BN16" i="2"/>
  <c r="AU20" i="2"/>
  <c r="AU22" i="2"/>
  <c r="B31" i="2"/>
  <c r="B39" i="2"/>
  <c r="T58" i="2"/>
  <c r="CV58" i="2"/>
  <c r="CZ58" i="2"/>
  <c r="DD58" i="2"/>
  <c r="DH58" i="2"/>
  <c r="DL58" i="2"/>
  <c r="CI22" i="2" l="1"/>
  <c r="G22" i="2"/>
  <c r="DB16" i="2"/>
  <c r="Z16" i="2"/>
  <c r="CD16" i="2"/>
  <c r="B16" i="2"/>
  <c r="CI21" i="2"/>
  <c r="G21" i="2"/>
  <c r="CI20" i="2"/>
  <c r="G20" i="2"/>
  <c r="DM9" i="2"/>
  <c r="AK9" i="2"/>
  <c r="CI23" i="2"/>
  <c r="G23" i="2"/>
  <c r="CD7" i="2"/>
  <c r="B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N1" authorId="0" shapeId="0" xr:uid="{00000000-0006-0000-0200-000001000000}">
      <text>
        <r>
          <rPr>
            <sz val="9"/>
            <color indexed="81"/>
            <rFont val="ＭＳ Ｐゴシック"/>
            <family val="3"/>
            <charset val="128"/>
          </rPr>
          <t>ゆうちょ可の場合は1
ゆうちょ不可の場合は0を入力</t>
        </r>
      </text>
    </comment>
    <comment ref="C42" authorId="0" shapeId="0" xr:uid="{00000000-0006-0000-0200-000002000000}">
      <text>
        <r>
          <rPr>
            <b/>
            <sz val="9"/>
            <color indexed="81"/>
            <rFont val="ＭＳ Ｐゴシック"/>
            <family val="3"/>
            <charset val="128"/>
          </rPr>
          <t>東京都:</t>
        </r>
        <r>
          <rPr>
            <sz val="9"/>
            <color indexed="81"/>
            <rFont val="ＭＳ Ｐゴシック"/>
            <family val="3"/>
            <charset val="128"/>
          </rPr>
          <t xml:space="preserve">
6/14東大和市に確認
口座番号は取得中とのこと。</t>
        </r>
      </text>
    </comment>
  </commentList>
</comments>
</file>

<file path=xl/sharedStrings.xml><?xml version="1.0" encoding="utf-8"?>
<sst xmlns="http://schemas.openxmlformats.org/spreadsheetml/2006/main" count="480" uniqueCount="307">
  <si>
    <t>延滞金</t>
    <rPh sb="0" eb="2">
      <t>エンタイ</t>
    </rPh>
    <rPh sb="2" eb="3">
      <t>キン</t>
    </rPh>
    <phoneticPr fontId="2"/>
  </si>
  <si>
    <t>督促手数料</t>
    <rPh sb="0" eb="2">
      <t>トクソク</t>
    </rPh>
    <rPh sb="2" eb="5">
      <t>テスウリョウ</t>
    </rPh>
    <phoneticPr fontId="2"/>
  </si>
  <si>
    <t>円</t>
    <rPh sb="0" eb="1">
      <t>エン</t>
    </rPh>
    <phoneticPr fontId="2"/>
  </si>
  <si>
    <t>領収日付印</t>
    <rPh sb="0" eb="2">
      <t>リョウシュウ</t>
    </rPh>
    <rPh sb="2" eb="5">
      <t>ヒヅケイン</t>
    </rPh>
    <phoneticPr fontId="2"/>
  </si>
  <si>
    <t>修正</t>
    <rPh sb="0" eb="2">
      <t>シュウセイ</t>
    </rPh>
    <phoneticPr fontId="2"/>
  </si>
  <si>
    <t>決定</t>
    <rPh sb="0" eb="2">
      <t>ケッテイ</t>
    </rPh>
    <phoneticPr fontId="2"/>
  </si>
  <si>
    <t>年</t>
    <rPh sb="0" eb="1">
      <t>ネン</t>
    </rPh>
    <phoneticPr fontId="2"/>
  </si>
  <si>
    <t>日</t>
    <rPh sb="0" eb="1">
      <t>ヒ</t>
    </rPh>
    <phoneticPr fontId="2"/>
  </si>
  <si>
    <t>合　計　額</t>
    <rPh sb="0" eb="1">
      <t>ゴウ</t>
    </rPh>
    <rPh sb="2" eb="3">
      <t>ケイ</t>
    </rPh>
    <rPh sb="4" eb="5">
      <t>ガク</t>
    </rPh>
    <phoneticPr fontId="2"/>
  </si>
  <si>
    <t>納期限</t>
    <rPh sb="0" eb="1">
      <t>ノウ</t>
    </rPh>
    <rPh sb="1" eb="3">
      <t>キゲン</t>
    </rPh>
    <phoneticPr fontId="2"/>
  </si>
  <si>
    <t>日　計</t>
    <rPh sb="0" eb="1">
      <t>ヒ</t>
    </rPh>
    <rPh sb="2" eb="3">
      <t>ケイ</t>
    </rPh>
    <phoneticPr fontId="2"/>
  </si>
  <si>
    <t>口</t>
    <rPh sb="0" eb="1">
      <t>クチ</t>
    </rPh>
    <phoneticPr fontId="2"/>
  </si>
  <si>
    <t>指定金融</t>
    <rPh sb="0" eb="2">
      <t>シテイ</t>
    </rPh>
    <rPh sb="2" eb="4">
      <t>キンユウ</t>
    </rPh>
    <phoneticPr fontId="2"/>
  </si>
  <si>
    <t>機 関 名</t>
    <rPh sb="0" eb="1">
      <t>キ</t>
    </rPh>
    <rPh sb="2" eb="3">
      <t>セキ</t>
    </rPh>
    <rPh sb="4" eb="5">
      <t>メイ</t>
    </rPh>
    <phoneticPr fontId="2"/>
  </si>
  <si>
    <t>（取りまとめ店）</t>
    <rPh sb="1" eb="2">
      <t>ト</t>
    </rPh>
    <rPh sb="6" eb="7">
      <t>テン</t>
    </rPh>
    <phoneticPr fontId="2"/>
  </si>
  <si>
    <t>01</t>
    <phoneticPr fontId="2"/>
  </si>
  <si>
    <t>02</t>
    <phoneticPr fontId="2"/>
  </si>
  <si>
    <t>03</t>
    <phoneticPr fontId="2"/>
  </si>
  <si>
    <t>更正</t>
    <rPh sb="0" eb="2">
      <t>コウセイ</t>
    </rPh>
    <phoneticPr fontId="2"/>
  </si>
  <si>
    <t>上記のとおり納付します。</t>
    <rPh sb="0" eb="2">
      <t>ジョウキ</t>
    </rPh>
    <rPh sb="6" eb="8">
      <t>ノウフ</t>
    </rPh>
    <phoneticPr fontId="2"/>
  </si>
  <si>
    <t>上記のとおり通知します。</t>
    <rPh sb="0" eb="2">
      <t>ジョウキ</t>
    </rPh>
    <rPh sb="6" eb="8">
      <t>ツウチ</t>
    </rPh>
    <phoneticPr fontId="2"/>
  </si>
  <si>
    <t>申告</t>
    <rPh sb="0" eb="2">
      <t>シンコク</t>
    </rPh>
    <phoneticPr fontId="2"/>
  </si>
  <si>
    <t>税額</t>
    <rPh sb="0" eb="2">
      <t>ゼイガク</t>
    </rPh>
    <phoneticPr fontId="2"/>
  </si>
  <si>
    <t>不申告加算金</t>
    <rPh sb="0" eb="1">
      <t>フ</t>
    </rPh>
    <rPh sb="1" eb="3">
      <t>シンコク</t>
    </rPh>
    <rPh sb="3" eb="5">
      <t>カサン</t>
    </rPh>
    <rPh sb="5" eb="6">
      <t>キン</t>
    </rPh>
    <phoneticPr fontId="2"/>
  </si>
  <si>
    <t>04</t>
    <phoneticPr fontId="2"/>
  </si>
  <si>
    <t>05</t>
  </si>
  <si>
    <t>06</t>
    <phoneticPr fontId="2"/>
  </si>
  <si>
    <t>重加算金</t>
    <rPh sb="0" eb="1">
      <t>ジュウ</t>
    </rPh>
    <rPh sb="1" eb="4">
      <t>カサンキン</t>
    </rPh>
    <phoneticPr fontId="2"/>
  </si>
  <si>
    <t>07</t>
    <phoneticPr fontId="2"/>
  </si>
  <si>
    <t>月</t>
    <rPh sb="0" eb="1">
      <t>ガツ</t>
    </rPh>
    <phoneticPr fontId="2"/>
  </si>
  <si>
    <t>百</t>
  </si>
  <si>
    <t>百</t>
    <rPh sb="0" eb="1">
      <t>ヒャク</t>
    </rPh>
    <phoneticPr fontId="2"/>
  </si>
  <si>
    <t>十</t>
  </si>
  <si>
    <t>十</t>
    <rPh sb="0" eb="1">
      <t>ジュウ</t>
    </rPh>
    <phoneticPr fontId="2"/>
  </si>
  <si>
    <t>億</t>
  </si>
  <si>
    <t>億</t>
    <rPh sb="0" eb="1">
      <t>オク</t>
    </rPh>
    <phoneticPr fontId="2"/>
  </si>
  <si>
    <t>千</t>
  </si>
  <si>
    <t>千</t>
    <rPh sb="0" eb="1">
      <t>セン</t>
    </rPh>
    <phoneticPr fontId="2"/>
  </si>
  <si>
    <t>万</t>
  </si>
  <si>
    <t>万</t>
    <rPh sb="0" eb="1">
      <t>マン</t>
    </rPh>
    <phoneticPr fontId="2"/>
  </si>
  <si>
    <t>円</t>
  </si>
  <si>
    <t>口　座　番　号</t>
  </si>
  <si>
    <t>加　　入　　者</t>
  </si>
  <si>
    <t>年　度</t>
  </si>
  <si>
    <t>※　処　理　事　項</t>
  </si>
  <si>
    <t>事業者コード</t>
  </si>
  <si>
    <t>申　　告　　期　　間</t>
  </si>
  <si>
    <t>申　告　区　分</t>
  </si>
  <si>
    <t>税額</t>
  </si>
  <si>
    <t>延滞金</t>
  </si>
  <si>
    <t>不申告加算金</t>
  </si>
  <si>
    <t>重加算金</t>
  </si>
  <si>
    <t>督促手数料</t>
  </si>
  <si>
    <t>合　計　額</t>
  </si>
  <si>
    <t>上記のとおり領収しました。(納税者保管)</t>
    <rPh sb="0" eb="2">
      <t>ジョウキ</t>
    </rPh>
    <rPh sb="6" eb="8">
      <t>リョウシュウ</t>
    </rPh>
    <phoneticPr fontId="2"/>
  </si>
  <si>
    <t>に必要事項を入力し納付をお願いします。</t>
    <rPh sb="1" eb="3">
      <t>ヒツヨウ</t>
    </rPh>
    <rPh sb="3" eb="5">
      <t>ジコウ</t>
    </rPh>
    <rPh sb="6" eb="8">
      <t>ニュウリョク</t>
    </rPh>
    <rPh sb="9" eb="11">
      <t>ノウフ</t>
    </rPh>
    <rPh sb="13" eb="14">
      <t>ネガ</t>
    </rPh>
    <phoneticPr fontId="2"/>
  </si>
  <si>
    <t>市区町村コード</t>
    <rPh sb="0" eb="2">
      <t>シク</t>
    </rPh>
    <rPh sb="2" eb="4">
      <t>チョウソン</t>
    </rPh>
    <phoneticPr fontId="2"/>
  </si>
  <si>
    <t>東京都</t>
    <rPh sb="0" eb="3">
      <t>トウキョウト</t>
    </rPh>
    <phoneticPr fontId="2"/>
  </si>
  <si>
    <t>過少申告
加算金</t>
    <rPh sb="0" eb="2">
      <t>カショウ</t>
    </rPh>
    <rPh sb="2" eb="4">
      <t>シンコク</t>
    </rPh>
    <rPh sb="5" eb="8">
      <t>カサンキン</t>
    </rPh>
    <phoneticPr fontId="2"/>
  </si>
  <si>
    <t>小笠原村</t>
    <rPh sb="0" eb="4">
      <t>オガサワラムラ</t>
    </rPh>
    <phoneticPr fontId="19"/>
  </si>
  <si>
    <t>青ヶ島村</t>
    <rPh sb="0" eb="4">
      <t>アオガシマムラ</t>
    </rPh>
    <phoneticPr fontId="19"/>
  </si>
  <si>
    <t>八丈町</t>
    <rPh sb="0" eb="3">
      <t>ハチジョウマチ</t>
    </rPh>
    <phoneticPr fontId="19"/>
  </si>
  <si>
    <t>御蔵島村</t>
    <rPh sb="0" eb="4">
      <t>ミクラジマムラ</t>
    </rPh>
    <phoneticPr fontId="19"/>
  </si>
  <si>
    <t>三宅村</t>
    <rPh sb="0" eb="2">
      <t>ミヤケ</t>
    </rPh>
    <rPh sb="2" eb="3">
      <t>ムラ</t>
    </rPh>
    <phoneticPr fontId="19"/>
  </si>
  <si>
    <t>神津島村</t>
    <rPh sb="0" eb="4">
      <t>コウヅシマムラ</t>
    </rPh>
    <phoneticPr fontId="19"/>
  </si>
  <si>
    <t>新島村</t>
    <rPh sb="0" eb="3">
      <t>ニイジマムラ</t>
    </rPh>
    <phoneticPr fontId="19"/>
  </si>
  <si>
    <t>利島村</t>
    <rPh sb="0" eb="3">
      <t>トシマムラ</t>
    </rPh>
    <phoneticPr fontId="19"/>
  </si>
  <si>
    <t>みずほ銀行本支店・大島町役場内派出所</t>
    <rPh sb="3" eb="5">
      <t>ギンコウ</t>
    </rPh>
    <rPh sb="5" eb="8">
      <t>ホンシテン</t>
    </rPh>
    <rPh sb="9" eb="11">
      <t>オオシマ</t>
    </rPh>
    <rPh sb="11" eb="14">
      <t>マチヤクバ</t>
    </rPh>
    <rPh sb="14" eb="15">
      <t>ナイ</t>
    </rPh>
    <rPh sb="15" eb="17">
      <t>ハシュツ</t>
    </rPh>
    <rPh sb="17" eb="18">
      <t>ジョ</t>
    </rPh>
    <phoneticPr fontId="19"/>
  </si>
  <si>
    <t>00150-0-960401</t>
    <phoneticPr fontId="19"/>
  </si>
  <si>
    <t>大島町</t>
    <rPh sb="0" eb="2">
      <t>オオシマ</t>
    </rPh>
    <rPh sb="2" eb="3">
      <t>チョウ</t>
    </rPh>
    <phoneticPr fontId="19"/>
  </si>
  <si>
    <t>西東京農業協同組合</t>
    <rPh sb="0" eb="3">
      <t>ニシトウキョウ</t>
    </rPh>
    <rPh sb="3" eb="5">
      <t>ノウギョウ</t>
    </rPh>
    <rPh sb="5" eb="7">
      <t>キョウドウ</t>
    </rPh>
    <rPh sb="7" eb="9">
      <t>クミアイ</t>
    </rPh>
    <phoneticPr fontId="19"/>
  </si>
  <si>
    <t>奥多摩町</t>
    <rPh sb="0" eb="4">
      <t>オクタママチ</t>
    </rPh>
    <phoneticPr fontId="19"/>
  </si>
  <si>
    <t>檜原村</t>
    <rPh sb="0" eb="3">
      <t>ヒノハラムラ</t>
    </rPh>
    <phoneticPr fontId="19"/>
  </si>
  <si>
    <t>日の出町</t>
    <rPh sb="0" eb="1">
      <t>ヒ</t>
    </rPh>
    <rPh sb="2" eb="3">
      <t>デ</t>
    </rPh>
    <rPh sb="3" eb="4">
      <t>チョウ</t>
    </rPh>
    <phoneticPr fontId="19"/>
  </si>
  <si>
    <t>瑞穂町</t>
    <rPh sb="0" eb="3">
      <t>ミズホチョウ</t>
    </rPh>
    <phoneticPr fontId="19"/>
  </si>
  <si>
    <t>西東京市</t>
    <rPh sb="0" eb="4">
      <t>ニシトウキョウシ</t>
    </rPh>
    <phoneticPr fontId="19"/>
  </si>
  <si>
    <t>りそな銀行同派出所（市役所内）</t>
    <rPh sb="3" eb="5">
      <t>ギンコウ</t>
    </rPh>
    <rPh sb="5" eb="6">
      <t>ドウ</t>
    </rPh>
    <rPh sb="6" eb="8">
      <t>ハシュツ</t>
    </rPh>
    <rPh sb="8" eb="9">
      <t>ジョ</t>
    </rPh>
    <rPh sb="10" eb="13">
      <t>シヤクショ</t>
    </rPh>
    <rPh sb="13" eb="14">
      <t>ナイ</t>
    </rPh>
    <phoneticPr fontId="19"/>
  </si>
  <si>
    <t>あきる野市</t>
    <rPh sb="3" eb="5">
      <t>ノシ</t>
    </rPh>
    <phoneticPr fontId="19"/>
  </si>
  <si>
    <t>西多摩農業協同組合本店</t>
    <rPh sb="0" eb="3">
      <t>ニシタマ</t>
    </rPh>
    <rPh sb="3" eb="5">
      <t>ノウギョウ</t>
    </rPh>
    <rPh sb="5" eb="7">
      <t>キョウドウ</t>
    </rPh>
    <rPh sb="7" eb="9">
      <t>クミアイ</t>
    </rPh>
    <rPh sb="9" eb="11">
      <t>ホンテン</t>
    </rPh>
    <phoneticPr fontId="19"/>
  </si>
  <si>
    <t>羽村市</t>
    <rPh sb="0" eb="3">
      <t>ハムラシ</t>
    </rPh>
    <phoneticPr fontId="19"/>
  </si>
  <si>
    <t>みずほ銀行稲城中央支店</t>
    <rPh sb="3" eb="5">
      <t>ギンコウ</t>
    </rPh>
    <rPh sb="5" eb="7">
      <t>イナギ</t>
    </rPh>
    <rPh sb="7" eb="9">
      <t>チュウオウ</t>
    </rPh>
    <rPh sb="9" eb="11">
      <t>シテン</t>
    </rPh>
    <phoneticPr fontId="19"/>
  </si>
  <si>
    <t>00110-5-962268</t>
    <phoneticPr fontId="19"/>
  </si>
  <si>
    <t>稲城市</t>
    <rPh sb="0" eb="3">
      <t>イナギシ</t>
    </rPh>
    <phoneticPr fontId="19"/>
  </si>
  <si>
    <t>00100-1-960147</t>
    <phoneticPr fontId="19"/>
  </si>
  <si>
    <t>多摩市</t>
    <rPh sb="0" eb="3">
      <t>タマシ</t>
    </rPh>
    <phoneticPr fontId="19"/>
  </si>
  <si>
    <t>00180-0-960844</t>
    <phoneticPr fontId="19"/>
  </si>
  <si>
    <t>武蔵村山市</t>
    <rPh sb="0" eb="5">
      <t>ムサシムラヤマシ</t>
    </rPh>
    <phoneticPr fontId="19"/>
  </si>
  <si>
    <t>東久留米市</t>
    <rPh sb="0" eb="5">
      <t>ヒガシクルメシ</t>
    </rPh>
    <phoneticPr fontId="19"/>
  </si>
  <si>
    <t>00190-4-962698</t>
    <phoneticPr fontId="19"/>
  </si>
  <si>
    <t>清瀬市</t>
    <rPh sb="0" eb="3">
      <t>キヨセシ</t>
    </rPh>
    <phoneticPr fontId="19"/>
  </si>
  <si>
    <t>りそな銀行東大和支店</t>
    <rPh sb="3" eb="5">
      <t>ギンコウ</t>
    </rPh>
    <rPh sb="5" eb="8">
      <t>ヒガシヤマト</t>
    </rPh>
    <rPh sb="8" eb="10">
      <t>シテン</t>
    </rPh>
    <phoneticPr fontId="19"/>
  </si>
  <si>
    <t>東大和市</t>
    <rPh sb="0" eb="4">
      <t>ヒガシヤマトシ</t>
    </rPh>
    <phoneticPr fontId="19"/>
  </si>
  <si>
    <t>みずほ銀行狛江支店</t>
    <rPh sb="3" eb="5">
      <t>ギンコウ</t>
    </rPh>
    <rPh sb="5" eb="7">
      <t>コマエ</t>
    </rPh>
    <rPh sb="7" eb="9">
      <t>シテン</t>
    </rPh>
    <phoneticPr fontId="19"/>
  </si>
  <si>
    <t>狛江市</t>
    <rPh sb="0" eb="3">
      <t>コマエシ</t>
    </rPh>
    <phoneticPr fontId="19"/>
  </si>
  <si>
    <t>福生市</t>
    <rPh sb="0" eb="3">
      <t>フッサシ</t>
    </rPh>
    <phoneticPr fontId="19"/>
  </si>
  <si>
    <t>00130-5-962977</t>
    <phoneticPr fontId="19"/>
  </si>
  <si>
    <t>国立市</t>
    <rPh sb="0" eb="3">
      <t>クニタチシ</t>
    </rPh>
    <phoneticPr fontId="19"/>
  </si>
  <si>
    <t>国分寺市</t>
    <rPh sb="0" eb="4">
      <t>コクブンジシ</t>
    </rPh>
    <phoneticPr fontId="19"/>
  </si>
  <si>
    <t>東村山市</t>
    <rPh sb="0" eb="4">
      <t>ヒガシムラヤマシ</t>
    </rPh>
    <phoneticPr fontId="19"/>
  </si>
  <si>
    <t>日野市</t>
    <rPh sb="0" eb="3">
      <t>ヒノシ</t>
    </rPh>
    <phoneticPr fontId="19"/>
  </si>
  <si>
    <t>りそな銀行小平支店</t>
    <rPh sb="3" eb="5">
      <t>ギンコウ</t>
    </rPh>
    <rPh sb="5" eb="7">
      <t>コダイラ</t>
    </rPh>
    <rPh sb="7" eb="9">
      <t>シテン</t>
    </rPh>
    <phoneticPr fontId="19"/>
  </si>
  <si>
    <t>00120-9-962430</t>
    <phoneticPr fontId="19"/>
  </si>
  <si>
    <t>小平市</t>
    <rPh sb="0" eb="3">
      <t>コダイラシ</t>
    </rPh>
    <phoneticPr fontId="19"/>
  </si>
  <si>
    <t>みずほ銀行小金井支店</t>
    <rPh sb="3" eb="5">
      <t>ギンコウ</t>
    </rPh>
    <rPh sb="5" eb="8">
      <t>コガネイ</t>
    </rPh>
    <rPh sb="8" eb="10">
      <t>シテン</t>
    </rPh>
    <phoneticPr fontId="19"/>
  </si>
  <si>
    <t>小金井市</t>
    <rPh sb="0" eb="4">
      <t>コガネイシ</t>
    </rPh>
    <phoneticPr fontId="19"/>
  </si>
  <si>
    <t>00100-8-961569</t>
    <phoneticPr fontId="19"/>
  </si>
  <si>
    <t>00170-0-960567</t>
    <phoneticPr fontId="19"/>
  </si>
  <si>
    <t>町田市</t>
    <rPh sb="0" eb="3">
      <t>マチダシ</t>
    </rPh>
    <phoneticPr fontId="19"/>
  </si>
  <si>
    <t>調布市</t>
    <rPh sb="0" eb="3">
      <t>チョウフシ</t>
    </rPh>
    <phoneticPr fontId="19"/>
  </si>
  <si>
    <t>昭島市</t>
    <rPh sb="0" eb="3">
      <t>アキシマシ</t>
    </rPh>
    <phoneticPr fontId="19"/>
  </si>
  <si>
    <t>府中市</t>
    <rPh sb="0" eb="3">
      <t>フチュウシ</t>
    </rPh>
    <phoneticPr fontId="19"/>
  </si>
  <si>
    <t>青梅市</t>
    <rPh sb="0" eb="3">
      <t>オウメシ</t>
    </rPh>
    <phoneticPr fontId="19"/>
  </si>
  <si>
    <t>株式会社みずほ銀行三鷹支店</t>
    <rPh sb="0" eb="4">
      <t>カブシキガイシャ</t>
    </rPh>
    <rPh sb="7" eb="9">
      <t>ギンコウ</t>
    </rPh>
    <rPh sb="9" eb="11">
      <t>ミタカ</t>
    </rPh>
    <rPh sb="11" eb="13">
      <t>シテン</t>
    </rPh>
    <phoneticPr fontId="19"/>
  </si>
  <si>
    <t>00170-4-960371</t>
    <phoneticPr fontId="19"/>
  </si>
  <si>
    <t>三鷹市</t>
    <rPh sb="0" eb="3">
      <t>ミタカシ</t>
    </rPh>
    <phoneticPr fontId="19"/>
  </si>
  <si>
    <t>00150-4-961572</t>
    <phoneticPr fontId="19"/>
  </si>
  <si>
    <t>武蔵野市</t>
    <rPh sb="0" eb="4">
      <t>ムサシノシ</t>
    </rPh>
    <phoneticPr fontId="19"/>
  </si>
  <si>
    <t>みずほ銀行立川支店</t>
    <rPh sb="3" eb="5">
      <t>ギンコウ</t>
    </rPh>
    <rPh sb="5" eb="7">
      <t>タチカワ</t>
    </rPh>
    <rPh sb="7" eb="9">
      <t>シテン</t>
    </rPh>
    <phoneticPr fontId="19"/>
  </si>
  <si>
    <t>00110-5-960114</t>
    <phoneticPr fontId="19"/>
  </si>
  <si>
    <t>立川市</t>
    <rPh sb="0" eb="3">
      <t>タチカワシ</t>
    </rPh>
    <phoneticPr fontId="19"/>
  </si>
  <si>
    <t>八王子市</t>
    <rPh sb="0" eb="3">
      <t>ハチオウジ</t>
    </rPh>
    <rPh sb="3" eb="4">
      <t>シ</t>
    </rPh>
    <phoneticPr fontId="19"/>
  </si>
  <si>
    <t>みずほ銀行小松川支店</t>
    <rPh sb="3" eb="5">
      <t>ギンコウ</t>
    </rPh>
    <rPh sb="5" eb="8">
      <t>コマツガワ</t>
    </rPh>
    <rPh sb="8" eb="10">
      <t>シテン</t>
    </rPh>
    <phoneticPr fontId="19"/>
  </si>
  <si>
    <t>00150-2-960037</t>
    <phoneticPr fontId="19"/>
  </si>
  <si>
    <t>江戸川区</t>
    <rPh sb="0" eb="4">
      <t>エドガワク</t>
    </rPh>
    <phoneticPr fontId="19"/>
  </si>
  <si>
    <t>みずほ銀行葛飾支店</t>
    <rPh sb="3" eb="5">
      <t>ギンコウ</t>
    </rPh>
    <rPh sb="5" eb="7">
      <t>カツシカ</t>
    </rPh>
    <rPh sb="7" eb="9">
      <t>シテン</t>
    </rPh>
    <phoneticPr fontId="19"/>
  </si>
  <si>
    <t>00140-0-960036</t>
    <phoneticPr fontId="19"/>
  </si>
  <si>
    <t>葛飾区</t>
    <rPh sb="0" eb="3">
      <t>カツシカク</t>
    </rPh>
    <phoneticPr fontId="19"/>
  </si>
  <si>
    <t>みずほ銀行千住支店</t>
    <rPh sb="3" eb="5">
      <t>ギンコウ</t>
    </rPh>
    <rPh sb="5" eb="7">
      <t>センジュ</t>
    </rPh>
    <rPh sb="7" eb="9">
      <t>シテン</t>
    </rPh>
    <phoneticPr fontId="19"/>
  </si>
  <si>
    <t>00110-6-960033</t>
    <phoneticPr fontId="19"/>
  </si>
  <si>
    <t>足立区</t>
    <rPh sb="0" eb="3">
      <t>アダチク</t>
    </rPh>
    <phoneticPr fontId="19"/>
  </si>
  <si>
    <t>みずほ銀行練馬富士見台支店</t>
    <rPh sb="3" eb="5">
      <t>ギンコウ</t>
    </rPh>
    <rPh sb="5" eb="7">
      <t>ネリマ</t>
    </rPh>
    <rPh sb="7" eb="11">
      <t>フジミダイ</t>
    </rPh>
    <rPh sb="11" eb="13">
      <t>シテン</t>
    </rPh>
    <phoneticPr fontId="19"/>
  </si>
  <si>
    <t>00170-5-960039</t>
    <phoneticPr fontId="19"/>
  </si>
  <si>
    <t>練馬区</t>
    <rPh sb="0" eb="3">
      <t>ネリマク</t>
    </rPh>
    <phoneticPr fontId="19"/>
  </si>
  <si>
    <t>みずほ銀行公務第一部</t>
    <rPh sb="3" eb="10">
      <t>ギンコウコウムダイイチブ</t>
    </rPh>
    <phoneticPr fontId="19"/>
  </si>
  <si>
    <t>00100-4-960032</t>
    <phoneticPr fontId="19"/>
  </si>
  <si>
    <t>板橋区</t>
    <rPh sb="0" eb="3">
      <t>イタバシク</t>
    </rPh>
    <phoneticPr fontId="19"/>
  </si>
  <si>
    <t>00180-1-960030</t>
    <phoneticPr fontId="19"/>
  </si>
  <si>
    <t>荒川区</t>
    <rPh sb="0" eb="3">
      <t>アラカワク</t>
    </rPh>
    <phoneticPr fontId="19"/>
  </si>
  <si>
    <t>みずほ銀行王子支店</t>
    <rPh sb="3" eb="5">
      <t>ギンコウ</t>
    </rPh>
    <rPh sb="5" eb="7">
      <t>オウジ</t>
    </rPh>
    <rPh sb="7" eb="9">
      <t>シテン</t>
    </rPh>
    <phoneticPr fontId="19"/>
  </si>
  <si>
    <t>00190-3-960031</t>
    <phoneticPr fontId="19"/>
  </si>
  <si>
    <t>北区</t>
    <rPh sb="0" eb="2">
      <t>キタク</t>
    </rPh>
    <phoneticPr fontId="19"/>
  </si>
  <si>
    <t>豊島区</t>
    <rPh sb="0" eb="3">
      <t>トシマク</t>
    </rPh>
    <phoneticPr fontId="19"/>
  </si>
  <si>
    <t>00130-5-960027</t>
    <phoneticPr fontId="19"/>
  </si>
  <si>
    <t>杉並区</t>
    <rPh sb="0" eb="3">
      <t>スギナミク</t>
    </rPh>
    <phoneticPr fontId="19"/>
  </si>
  <si>
    <t>みずほ銀行中野支店</t>
    <rPh sb="3" eb="5">
      <t>ギンコウ</t>
    </rPh>
    <rPh sb="5" eb="7">
      <t>ナカノ</t>
    </rPh>
    <rPh sb="7" eb="9">
      <t>シテン</t>
    </rPh>
    <phoneticPr fontId="19"/>
  </si>
  <si>
    <t>00120-3-960026</t>
    <phoneticPr fontId="19"/>
  </si>
  <si>
    <t>中野区</t>
    <rPh sb="0" eb="3">
      <t>ナカノク</t>
    </rPh>
    <phoneticPr fontId="19"/>
  </si>
  <si>
    <t>みずほ銀行渋谷支店</t>
    <rPh sb="3" eb="5">
      <t>ギンコウ</t>
    </rPh>
    <rPh sb="5" eb="7">
      <t>シブヤ</t>
    </rPh>
    <rPh sb="7" eb="9">
      <t>シテン</t>
    </rPh>
    <phoneticPr fontId="19"/>
  </si>
  <si>
    <t>00100-0-960024</t>
    <phoneticPr fontId="19"/>
  </si>
  <si>
    <t>渋谷区</t>
    <rPh sb="0" eb="3">
      <t>シブヤク</t>
    </rPh>
    <phoneticPr fontId="19"/>
  </si>
  <si>
    <t>世田谷区</t>
    <rPh sb="0" eb="4">
      <t>セタガヤク</t>
    </rPh>
    <phoneticPr fontId="19"/>
  </si>
  <si>
    <t>00190-9-960023</t>
    <phoneticPr fontId="19"/>
  </si>
  <si>
    <t>00170-6-960021</t>
    <phoneticPr fontId="19"/>
  </si>
  <si>
    <t>大田区</t>
    <rPh sb="0" eb="3">
      <t>オオタク</t>
    </rPh>
    <phoneticPr fontId="19"/>
  </si>
  <si>
    <t>みずほ銀行目黒支店</t>
    <rPh sb="3" eb="5">
      <t>ギンコウ</t>
    </rPh>
    <rPh sb="5" eb="7">
      <t>メグロ</t>
    </rPh>
    <rPh sb="7" eb="9">
      <t>シテン</t>
    </rPh>
    <phoneticPr fontId="19"/>
  </si>
  <si>
    <t>00130-1-960019</t>
    <phoneticPr fontId="19"/>
  </si>
  <si>
    <t>目黒区</t>
    <rPh sb="0" eb="3">
      <t>メグロク</t>
    </rPh>
    <phoneticPr fontId="19"/>
  </si>
  <si>
    <t>みずほ銀行公務第一部</t>
    <rPh sb="3" eb="5">
      <t>ギンコウ</t>
    </rPh>
    <rPh sb="5" eb="10">
      <t>コウムダイイチブ</t>
    </rPh>
    <phoneticPr fontId="19"/>
  </si>
  <si>
    <t>00120-9-960018</t>
    <phoneticPr fontId="19"/>
  </si>
  <si>
    <t>品川区</t>
    <rPh sb="0" eb="3">
      <t>シナガワク</t>
    </rPh>
    <phoneticPr fontId="19"/>
  </si>
  <si>
    <t>00190-5-960015</t>
    <phoneticPr fontId="19"/>
  </si>
  <si>
    <t>江東区</t>
    <rPh sb="0" eb="3">
      <t>コウトウク</t>
    </rPh>
    <phoneticPr fontId="19"/>
  </si>
  <si>
    <t>墨田区</t>
    <rPh sb="0" eb="3">
      <t>スミダク</t>
    </rPh>
    <phoneticPr fontId="19"/>
  </si>
  <si>
    <t>台東区</t>
    <rPh sb="0" eb="3">
      <t>タイトウク</t>
    </rPh>
    <phoneticPr fontId="19"/>
  </si>
  <si>
    <t>文京区</t>
    <rPh sb="0" eb="3">
      <t>ブンキョウク</t>
    </rPh>
    <phoneticPr fontId="19"/>
  </si>
  <si>
    <t>新宿区</t>
    <rPh sb="0" eb="3">
      <t>シンジュクク</t>
    </rPh>
    <phoneticPr fontId="19"/>
  </si>
  <si>
    <t>みずほ銀行公務事務センター</t>
    <rPh sb="3" eb="5">
      <t>ギンコウ</t>
    </rPh>
    <rPh sb="5" eb="7">
      <t>コウム</t>
    </rPh>
    <rPh sb="7" eb="9">
      <t>ジム</t>
    </rPh>
    <phoneticPr fontId="19"/>
  </si>
  <si>
    <t>港区</t>
    <rPh sb="0" eb="2">
      <t>ミナトク</t>
    </rPh>
    <phoneticPr fontId="19"/>
  </si>
  <si>
    <t>みずほ銀行公務第一部</t>
    <rPh sb="3" eb="5">
      <t>ギンコウ</t>
    </rPh>
    <rPh sb="5" eb="7">
      <t>コウム</t>
    </rPh>
    <rPh sb="7" eb="9">
      <t>ダイイチ</t>
    </rPh>
    <rPh sb="9" eb="10">
      <t>ブ</t>
    </rPh>
    <phoneticPr fontId="19"/>
  </si>
  <si>
    <t>中央区</t>
    <rPh sb="0" eb="3">
      <t>チュウオウク</t>
    </rPh>
    <phoneticPr fontId="19"/>
  </si>
  <si>
    <t>みずほ銀行東京中央支店</t>
    <rPh sb="3" eb="5">
      <t>ギンコウ</t>
    </rPh>
    <rPh sb="5" eb="7">
      <t>トウキョウ</t>
    </rPh>
    <rPh sb="7" eb="9">
      <t>チュウオウ</t>
    </rPh>
    <rPh sb="9" eb="11">
      <t>シテン</t>
    </rPh>
    <phoneticPr fontId="19"/>
  </si>
  <si>
    <t>千代田区</t>
    <rPh sb="0" eb="4">
      <t>チヨダク</t>
    </rPh>
    <phoneticPr fontId="19"/>
  </si>
  <si>
    <t>取りまとめ店</t>
    <rPh sb="0" eb="1">
      <t>ト</t>
    </rPh>
    <rPh sb="5" eb="6">
      <t>テン</t>
    </rPh>
    <phoneticPr fontId="19"/>
  </si>
  <si>
    <t>加入者（案）</t>
    <rPh sb="0" eb="3">
      <t>カニュウシャ</t>
    </rPh>
    <rPh sb="4" eb="5">
      <t>アン</t>
    </rPh>
    <phoneticPr fontId="19"/>
  </si>
  <si>
    <t>口座番号</t>
    <rPh sb="0" eb="2">
      <t>コウザ</t>
    </rPh>
    <rPh sb="2" eb="4">
      <t>バンゴウ</t>
    </rPh>
    <phoneticPr fontId="19"/>
  </si>
  <si>
    <t>市町村名</t>
    <rPh sb="0" eb="3">
      <t>シチョウソン</t>
    </rPh>
    <rPh sb="3" eb="4">
      <t>メイ</t>
    </rPh>
    <phoneticPr fontId="19"/>
  </si>
  <si>
    <t>納付書提出先選択</t>
    <rPh sb="0" eb="3">
      <t>ノウフショ</t>
    </rPh>
    <rPh sb="3" eb="5">
      <t>テイシュツ</t>
    </rPh>
    <rPh sb="5" eb="6">
      <t>サキ</t>
    </rPh>
    <rPh sb="6" eb="8">
      <t>センタク</t>
    </rPh>
    <phoneticPr fontId="2"/>
  </si>
  <si>
    <t>所在地</t>
    <rPh sb="0" eb="3">
      <t>ショザイチ</t>
    </rPh>
    <phoneticPr fontId="2"/>
  </si>
  <si>
    <t>納付情報入力</t>
    <rPh sb="0" eb="2">
      <t>ノウフ</t>
    </rPh>
    <rPh sb="2" eb="4">
      <t>ジョウホウ</t>
    </rPh>
    <rPh sb="4" eb="6">
      <t>ニュウリョク</t>
    </rPh>
    <phoneticPr fontId="2"/>
  </si>
  <si>
    <t>名称</t>
    <rPh sb="0" eb="2">
      <t>メイショウ</t>
    </rPh>
    <phoneticPr fontId="2"/>
  </si>
  <si>
    <t>店舗名</t>
    <rPh sb="0" eb="2">
      <t>テンポ</t>
    </rPh>
    <rPh sb="2" eb="3">
      <t>メイ</t>
    </rPh>
    <phoneticPr fontId="2"/>
  </si>
  <si>
    <t>店舗住所</t>
    <rPh sb="0" eb="2">
      <t>テンポ</t>
    </rPh>
    <rPh sb="2" eb="4">
      <t>ジュウショ</t>
    </rPh>
    <phoneticPr fontId="2"/>
  </si>
  <si>
    <t>納付理由</t>
    <rPh sb="0" eb="2">
      <t>ノウフ</t>
    </rPh>
    <rPh sb="2" eb="4">
      <t>リユウ</t>
    </rPh>
    <phoneticPr fontId="2"/>
  </si>
  <si>
    <t>納付税額</t>
    <rPh sb="0" eb="2">
      <t>ノウフ</t>
    </rPh>
    <rPh sb="2" eb="4">
      <t>ゼイガク</t>
    </rPh>
    <phoneticPr fontId="2"/>
  </si>
  <si>
    <t>（例：㈱東京手持品課税）</t>
    <rPh sb="1" eb="2">
      <t>レイ</t>
    </rPh>
    <phoneticPr fontId="2"/>
  </si>
  <si>
    <t>（例：東京都新宿区西新宿２－８－１）</t>
    <rPh sb="1" eb="2">
      <t>レイ</t>
    </rPh>
    <phoneticPr fontId="2"/>
  </si>
  <si>
    <t>（例：東京都立川市錦町４－６－３）</t>
    <rPh sb="1" eb="2">
      <t>レイ</t>
    </rPh>
    <phoneticPr fontId="2"/>
  </si>
  <si>
    <t>（例：東京手持品ストア　立川店）</t>
    <rPh sb="1" eb="2">
      <t>レイ</t>
    </rPh>
    <phoneticPr fontId="2"/>
  </si>
  <si>
    <t>延滞金、過少申告加算金、不申告加算金、重加算金、
督促手数料等が発生する場合にはお使いいただけません。</t>
    <rPh sb="0" eb="3">
      <t>エンタイキン</t>
    </rPh>
    <rPh sb="4" eb="6">
      <t>カショウ</t>
    </rPh>
    <rPh sb="6" eb="8">
      <t>シンコク</t>
    </rPh>
    <rPh sb="8" eb="11">
      <t>カサンキン</t>
    </rPh>
    <rPh sb="12" eb="13">
      <t>フ</t>
    </rPh>
    <rPh sb="13" eb="15">
      <t>シンコク</t>
    </rPh>
    <rPh sb="15" eb="18">
      <t>カサンキン</t>
    </rPh>
    <rPh sb="19" eb="20">
      <t>ジュウ</t>
    </rPh>
    <rPh sb="20" eb="23">
      <t>カサンキン</t>
    </rPh>
    <rPh sb="25" eb="27">
      <t>トクソク</t>
    </rPh>
    <rPh sb="27" eb="30">
      <t>テスウリョウ</t>
    </rPh>
    <rPh sb="30" eb="31">
      <t>トウ</t>
    </rPh>
    <rPh sb="32" eb="34">
      <t>ハッセイ</t>
    </rPh>
    <rPh sb="36" eb="38">
      <t>バアイ</t>
    </rPh>
    <rPh sb="41" eb="42">
      <t>ツカ</t>
    </rPh>
    <phoneticPr fontId="2"/>
  </si>
  <si>
    <t>※</t>
  </si>
  <si>
    <t>※</t>
    <phoneticPr fontId="2"/>
  </si>
  <si>
    <t>※</t>
    <phoneticPr fontId="2"/>
  </si>
  <si>
    <t>備考</t>
    <rPh sb="0" eb="2">
      <t>ビコウ</t>
    </rPh>
    <phoneticPr fontId="2"/>
  </si>
  <si>
    <t>所在地及び氏名又は名称</t>
    <rPh sb="0" eb="3">
      <t>ショザイチ</t>
    </rPh>
    <rPh sb="3" eb="4">
      <t>オヨ</t>
    </rPh>
    <rPh sb="5" eb="7">
      <t>シメイ</t>
    </rPh>
    <rPh sb="7" eb="8">
      <t>マタ</t>
    </rPh>
    <rPh sb="9" eb="11">
      <t>メイショウ</t>
    </rPh>
    <phoneticPr fontId="2"/>
  </si>
  <si>
    <t>ID番号</t>
    <rPh sb="2" eb="4">
      <t>バンゴウ</t>
    </rPh>
    <phoneticPr fontId="2"/>
  </si>
  <si>
    <t>（例：01101-0000001）</t>
    <rPh sb="1" eb="2">
      <t>レイ</t>
    </rPh>
    <phoneticPr fontId="2"/>
  </si>
  <si>
    <t>修正申告による場合、更正処分、決定処分による場合を除き、
「期限内・後申告による納付」を選択してください。</t>
    <rPh sb="0" eb="2">
      <t>シュウセイ</t>
    </rPh>
    <rPh sb="2" eb="4">
      <t>シンコク</t>
    </rPh>
    <rPh sb="7" eb="9">
      <t>バアイ</t>
    </rPh>
    <rPh sb="10" eb="12">
      <t>コウセイ</t>
    </rPh>
    <rPh sb="12" eb="14">
      <t>ショブン</t>
    </rPh>
    <rPh sb="15" eb="17">
      <t>ケッテイ</t>
    </rPh>
    <rPh sb="17" eb="19">
      <t>ショブン</t>
    </rPh>
    <rPh sb="22" eb="24">
      <t>バアイ</t>
    </rPh>
    <rPh sb="25" eb="26">
      <t>ノゾ</t>
    </rPh>
    <rPh sb="30" eb="32">
      <t>キゲン</t>
    </rPh>
    <rPh sb="32" eb="33">
      <t>ナイ</t>
    </rPh>
    <rPh sb="34" eb="35">
      <t>ゴ</t>
    </rPh>
    <rPh sb="35" eb="37">
      <t>シンコク</t>
    </rPh>
    <rPh sb="40" eb="42">
      <t>ノウフ</t>
    </rPh>
    <rPh sb="44" eb="46">
      <t>センタク</t>
    </rPh>
    <phoneticPr fontId="2"/>
  </si>
  <si>
    <t>申　告　区　分</t>
    <phoneticPr fontId="2"/>
  </si>
  <si>
    <t>-</t>
    <phoneticPr fontId="2"/>
  </si>
  <si>
    <t>（例：新宿区　プルダウンメニューから選択してください。）</t>
    <rPh sb="1" eb="2">
      <t>レイ</t>
    </rPh>
    <rPh sb="3" eb="6">
      <t>シンジュクク</t>
    </rPh>
    <rPh sb="18" eb="20">
      <t>センタク</t>
    </rPh>
    <phoneticPr fontId="2"/>
  </si>
  <si>
    <t>（区）市町村たばこ税領収証書</t>
    <rPh sb="1" eb="2">
      <t>ク</t>
    </rPh>
    <rPh sb="3" eb="6">
      <t>シチョウソン</t>
    </rPh>
    <rPh sb="9" eb="10">
      <t>ゼイ</t>
    </rPh>
    <rPh sb="10" eb="13">
      <t>リョウシュウショウ</t>
    </rPh>
    <rPh sb="13" eb="14">
      <t>ショ</t>
    </rPh>
    <phoneticPr fontId="2"/>
  </si>
  <si>
    <t>（区）市町村たばこ税納付書</t>
    <rPh sb="1" eb="2">
      <t>ク</t>
    </rPh>
    <rPh sb="10" eb="13">
      <t>ノウフショ</t>
    </rPh>
    <phoneticPr fontId="2"/>
  </si>
  <si>
    <t>（区）市町村たばこ税領収済通知書</t>
    <rPh sb="1" eb="2">
      <t>ク</t>
    </rPh>
    <rPh sb="3" eb="6">
      <t>シチョウソン</t>
    </rPh>
    <rPh sb="9" eb="10">
      <t>ゼイ</t>
    </rPh>
    <rPh sb="10" eb="13">
      <t>リョウシュウズミ</t>
    </rPh>
    <rPh sb="13" eb="16">
      <t>ツウチショ</t>
    </rPh>
    <phoneticPr fontId="2"/>
  </si>
  <si>
    <t>00140-6-960028</t>
    <phoneticPr fontId="2"/>
  </si>
  <si>
    <t>※この納付書は３枚１組です。点線部分を切り取り、ご使用ください。</t>
    <rPh sb="3" eb="6">
      <t>ノウフショ</t>
    </rPh>
    <rPh sb="8" eb="9">
      <t>マイ</t>
    </rPh>
    <rPh sb="10" eb="11">
      <t>クミ</t>
    </rPh>
    <rPh sb="14" eb="16">
      <t>テンセン</t>
    </rPh>
    <rPh sb="16" eb="18">
      <t>ブブン</t>
    </rPh>
    <rPh sb="19" eb="20">
      <t>キ</t>
    </rPh>
    <rPh sb="21" eb="22">
      <t>ト</t>
    </rPh>
    <rPh sb="25" eb="27">
      <t>シヨウ</t>
    </rPh>
    <phoneticPr fontId="2"/>
  </si>
  <si>
    <t>｜項 特別区たばこ税｜目 特別区たばこ税</t>
    <phoneticPr fontId="2"/>
  </si>
  <si>
    <t>｜財務部納税課</t>
    <phoneticPr fontId="2"/>
  </si>
  <si>
    <t>細節｜性質｜主管課｜</t>
    <rPh sb="0" eb="2">
      <t>サイセツ</t>
    </rPh>
    <rPh sb="3" eb="5">
      <t>セイシツ</t>
    </rPh>
    <rPh sb="6" eb="9">
      <t>シュカンカ</t>
    </rPh>
    <phoneticPr fontId="2"/>
  </si>
  <si>
    <t>　01｜010 ｜101300｜課税課税務管理係</t>
    <rPh sb="16" eb="19">
      <t>カゼイカ</t>
    </rPh>
    <rPh sb="19" eb="21">
      <t>ゼイム</t>
    </rPh>
    <rPh sb="21" eb="23">
      <t>カンリ</t>
    </rPh>
    <rPh sb="23" eb="24">
      <t>カカ</t>
    </rPh>
    <phoneticPr fontId="2"/>
  </si>
  <si>
    <t>種別｜区分｜年度｜会計｜款｜項｜目｜節｜</t>
    <rPh sb="0" eb="2">
      <t>シュベツ</t>
    </rPh>
    <rPh sb="9" eb="11">
      <t>カイケイ</t>
    </rPh>
    <rPh sb="12" eb="13">
      <t>カン</t>
    </rPh>
    <phoneticPr fontId="2"/>
  </si>
  <si>
    <t>市区町村
コード</t>
    <rPh sb="0" eb="2">
      <t>シク</t>
    </rPh>
    <rPh sb="2" eb="4">
      <t>チョウソン</t>
    </rPh>
    <phoneticPr fontId="19"/>
  </si>
  <si>
    <t>右上
数字</t>
    <rPh sb="0" eb="2">
      <t>ミギウエ</t>
    </rPh>
    <rPh sb="3" eb="5">
      <t>スウジ</t>
    </rPh>
    <phoneticPr fontId="2"/>
  </si>
  <si>
    <t>杉並区会計管理者</t>
  </si>
  <si>
    <t>千代田区会計管理者</t>
    <phoneticPr fontId="2"/>
  </si>
  <si>
    <t>中央区会計管理者</t>
    <phoneticPr fontId="2"/>
  </si>
  <si>
    <t>港区会計管理者</t>
    <phoneticPr fontId="2"/>
  </si>
  <si>
    <t>新宿区会計管理者</t>
    <phoneticPr fontId="2"/>
  </si>
  <si>
    <t>文京区会計管理者</t>
    <phoneticPr fontId="2"/>
  </si>
  <si>
    <t>墨田区会計管理者</t>
    <phoneticPr fontId="2"/>
  </si>
  <si>
    <t>江東区会計管理者</t>
    <phoneticPr fontId="2"/>
  </si>
  <si>
    <t>品川区会計管理者</t>
    <phoneticPr fontId="2"/>
  </si>
  <si>
    <t>目黒区会計管理者</t>
    <phoneticPr fontId="2"/>
  </si>
  <si>
    <t>大田区会計管理者</t>
    <phoneticPr fontId="2"/>
  </si>
  <si>
    <t>渋谷区会計管理者</t>
    <phoneticPr fontId="2"/>
  </si>
  <si>
    <t>中野区会計管理者</t>
    <phoneticPr fontId="2"/>
  </si>
  <si>
    <t>豊島区会計管理者</t>
    <phoneticPr fontId="2"/>
  </si>
  <si>
    <t>荒川区会計管理者</t>
    <phoneticPr fontId="2"/>
  </si>
  <si>
    <t>足立区会計管理者</t>
    <phoneticPr fontId="2"/>
  </si>
  <si>
    <t>葛飾区会計管理者</t>
    <phoneticPr fontId="2"/>
  </si>
  <si>
    <t>江戸川区会計管理者</t>
    <phoneticPr fontId="2"/>
  </si>
  <si>
    <t>立川市会計管理者</t>
    <phoneticPr fontId="2"/>
  </si>
  <si>
    <t>武蔵野市会計管理者</t>
    <phoneticPr fontId="2"/>
  </si>
  <si>
    <t>三鷹市会計管理者</t>
    <phoneticPr fontId="2"/>
  </si>
  <si>
    <t>小平市会計管理者</t>
    <phoneticPr fontId="2"/>
  </si>
  <si>
    <t>清瀬市会計管理者</t>
    <phoneticPr fontId="2"/>
  </si>
  <si>
    <t>東久留米市会計管理者</t>
    <phoneticPr fontId="2"/>
  </si>
  <si>
    <t>武蔵村山市会計管理者</t>
    <phoneticPr fontId="2"/>
  </si>
  <si>
    <t>多摩市会計管理者</t>
    <phoneticPr fontId="2"/>
  </si>
  <si>
    <t>稲城市会計管理者</t>
    <phoneticPr fontId="2"/>
  </si>
  <si>
    <t>指定金融機関
（取りまとめ店）</t>
    <rPh sb="0" eb="2">
      <t>シテイ</t>
    </rPh>
    <rPh sb="2" eb="4">
      <t>キンユウ</t>
    </rPh>
    <rPh sb="4" eb="6">
      <t>キカン</t>
    </rPh>
    <rPh sb="8" eb="9">
      <t>ト</t>
    </rPh>
    <rPh sb="13" eb="14">
      <t>テン</t>
    </rPh>
    <phoneticPr fontId="19"/>
  </si>
  <si>
    <t>款01｜項03｜目01｜節01｜細節01｜</t>
    <phoneticPr fontId="2"/>
  </si>
  <si>
    <t>担当課　202000税務課</t>
    <phoneticPr fontId="2"/>
  </si>
  <si>
    <t>ゆうちょ銀行</t>
    <rPh sb="4" eb="6">
      <t>ギンコウ</t>
    </rPh>
    <phoneticPr fontId="2"/>
  </si>
  <si>
    <t>取りまとめ店</t>
    <rPh sb="0" eb="1">
      <t>トリ</t>
    </rPh>
    <rPh sb="5" eb="6">
      <t>テン</t>
    </rPh>
    <phoneticPr fontId="2"/>
  </si>
  <si>
    <t>項03　特別区たばこ税</t>
    <phoneticPr fontId="2"/>
  </si>
  <si>
    <t>目01　特別区たばこ税</t>
    <phoneticPr fontId="2"/>
  </si>
  <si>
    <t>会計01　区一般会計｜款01　特別区税</t>
    <rPh sb="0" eb="2">
      <t>カイケイ</t>
    </rPh>
    <rPh sb="5" eb="6">
      <t>ク</t>
    </rPh>
    <rPh sb="6" eb="8">
      <t>イッパン</t>
    </rPh>
    <rPh sb="8" eb="10">
      <t>カイケイ</t>
    </rPh>
    <rPh sb="11" eb="12">
      <t>カン</t>
    </rPh>
    <rPh sb="15" eb="18">
      <t>トクベツク</t>
    </rPh>
    <rPh sb="18" eb="19">
      <t>ゼイ</t>
    </rPh>
    <phoneticPr fontId="2"/>
  </si>
  <si>
    <t>00140-7-960010</t>
    <phoneticPr fontId="19"/>
  </si>
  <si>
    <t>00160-0-960012</t>
    <phoneticPr fontId="19"/>
  </si>
  <si>
    <t>00110-4-960009</t>
    <phoneticPr fontId="19"/>
  </si>
  <si>
    <t>00170-8-960005</t>
    <phoneticPr fontId="19"/>
  </si>
  <si>
    <t>00160-6-960004</t>
    <phoneticPr fontId="19"/>
  </si>
  <si>
    <t>00130-2-960001</t>
    <phoneticPr fontId="19"/>
  </si>
  <si>
    <t>00180-3-960014</t>
    <phoneticPr fontId="19"/>
  </si>
  <si>
    <t>ゆうちょ可否</t>
    <rPh sb="4" eb="6">
      <t>カヒ</t>
    </rPh>
    <phoneticPr fontId="2"/>
  </si>
  <si>
    <t>(納付場所）
銀行、信用金庫など
（ただし、ゆうちょ銀行の営業所及び郵便局については東京都内並びに関東各県及び山梨県に所在する店舗に限る）</t>
    <rPh sb="1" eb="3">
      <t>ノウフ</t>
    </rPh>
    <rPh sb="3" eb="5">
      <t>バショ</t>
    </rPh>
    <rPh sb="7" eb="9">
      <t>ギンコウ</t>
    </rPh>
    <rPh sb="10" eb="12">
      <t>シンヨウ</t>
    </rPh>
    <rPh sb="12" eb="14">
      <t>キンコ</t>
    </rPh>
    <rPh sb="66" eb="67">
      <t>カギ</t>
    </rPh>
    <phoneticPr fontId="2"/>
  </si>
  <si>
    <t>納付場所</t>
    <rPh sb="0" eb="2">
      <t>ノウフ</t>
    </rPh>
    <rPh sb="2" eb="4">
      <t>バショ</t>
    </rPh>
    <phoneticPr fontId="2"/>
  </si>
  <si>
    <t>みずほ銀行公務第一部</t>
    <rPh sb="3" eb="5">
      <t>ギンコウ</t>
    </rPh>
    <rPh sb="5" eb="7">
      <t>コウム</t>
    </rPh>
    <rPh sb="7" eb="8">
      <t>ダイ</t>
    </rPh>
    <rPh sb="8" eb="9">
      <t>イチ</t>
    </rPh>
    <rPh sb="9" eb="10">
      <t>ブ</t>
    </rPh>
    <phoneticPr fontId="19"/>
  </si>
  <si>
    <t>みずほ銀行荻窪支店</t>
    <rPh sb="3" eb="5">
      <t>ギンコウ</t>
    </rPh>
    <rPh sb="5" eb="7">
      <t>オギクボ</t>
    </rPh>
    <rPh sb="7" eb="9">
      <t>シテン</t>
    </rPh>
    <phoneticPr fontId="2"/>
  </si>
  <si>
    <t>三菱ＵＦＪ銀行（日野市役所支店）</t>
    <rPh sb="0" eb="2">
      <t>ミツビシ</t>
    </rPh>
    <rPh sb="5" eb="7">
      <t>ギンコウ</t>
    </rPh>
    <rPh sb="8" eb="10">
      <t>ヒノ</t>
    </rPh>
    <rPh sb="10" eb="13">
      <t>シヤクショ</t>
    </rPh>
    <rPh sb="13" eb="15">
      <t>シテン</t>
    </rPh>
    <phoneticPr fontId="2"/>
  </si>
  <si>
    <t>三菱UFJ銀行多摩支店</t>
    <rPh sb="0" eb="2">
      <t>ミツビシ</t>
    </rPh>
    <rPh sb="5" eb="7">
      <t>ギンコウ</t>
    </rPh>
    <rPh sb="7" eb="9">
      <t>タマ</t>
    </rPh>
    <rPh sb="9" eb="11">
      <t>シテン</t>
    </rPh>
    <phoneticPr fontId="19"/>
  </si>
  <si>
    <t>手持品課税</t>
    <rPh sb="0" eb="2">
      <t>テモチ</t>
    </rPh>
    <rPh sb="2" eb="3">
      <t>ヒン</t>
    </rPh>
    <rPh sb="3" eb="5">
      <t>カゼイ</t>
    </rPh>
    <phoneticPr fontId="2"/>
  </si>
  <si>
    <t>(納付場所）
みずほ銀行本・支店　七島信用組合（本店・波浮出張所）
東京都・山梨県及び関東各県所在のゆうちょ銀行・郵便局
大島町役場または各出張所</t>
    <rPh sb="1" eb="3">
      <t>ノウフ</t>
    </rPh>
    <rPh sb="3" eb="5">
      <t>バショ</t>
    </rPh>
    <rPh sb="10" eb="12">
      <t>ギンコウ</t>
    </rPh>
    <rPh sb="12" eb="13">
      <t>ホン</t>
    </rPh>
    <rPh sb="14" eb="16">
      <t>シテン</t>
    </rPh>
    <rPh sb="17" eb="19">
      <t>ナナシマ</t>
    </rPh>
    <rPh sb="19" eb="21">
      <t>シンヨウ</t>
    </rPh>
    <rPh sb="21" eb="23">
      <t>クミアイ</t>
    </rPh>
    <rPh sb="24" eb="26">
      <t>ホンテン</t>
    </rPh>
    <rPh sb="27" eb="29">
      <t>ハブ</t>
    </rPh>
    <rPh sb="29" eb="31">
      <t>シュッチョウ</t>
    </rPh>
    <rPh sb="31" eb="32">
      <t>ジョ</t>
    </rPh>
    <rPh sb="34" eb="37">
      <t>トウキョウト</t>
    </rPh>
    <rPh sb="38" eb="40">
      <t>ヤマナシ</t>
    </rPh>
    <rPh sb="40" eb="41">
      <t>ケン</t>
    </rPh>
    <rPh sb="41" eb="42">
      <t>オヨ</t>
    </rPh>
    <rPh sb="43" eb="45">
      <t>カントウ</t>
    </rPh>
    <rPh sb="45" eb="47">
      <t>カクケン</t>
    </rPh>
    <rPh sb="47" eb="49">
      <t>ショザイ</t>
    </rPh>
    <rPh sb="54" eb="56">
      <t>ギンコウ</t>
    </rPh>
    <rPh sb="57" eb="60">
      <t>ユウビンキョク</t>
    </rPh>
    <rPh sb="61" eb="63">
      <t>オオシマ</t>
    </rPh>
    <rPh sb="63" eb="66">
      <t>マチヤクバ</t>
    </rPh>
    <rPh sb="69" eb="70">
      <t>カク</t>
    </rPh>
    <rPh sb="70" eb="72">
      <t>シュッチョウ</t>
    </rPh>
    <rPh sb="72" eb="73">
      <t>ジョ</t>
    </rPh>
    <phoneticPr fontId="2"/>
  </si>
  <si>
    <t>七島信用組合　小笠原支店</t>
    <rPh sb="0" eb="2">
      <t>ナナシマ</t>
    </rPh>
    <rPh sb="2" eb="4">
      <t>シンヨウ</t>
    </rPh>
    <rPh sb="4" eb="6">
      <t>クミアイ</t>
    </rPh>
    <rPh sb="7" eb="10">
      <t>オガサワラ</t>
    </rPh>
    <rPh sb="10" eb="12">
      <t>シテン</t>
    </rPh>
    <phoneticPr fontId="2"/>
  </si>
  <si>
    <t>（主管課）</t>
    <rPh sb="1" eb="3">
      <t>シュカン</t>
    </rPh>
    <rPh sb="3" eb="4">
      <t>カ</t>
    </rPh>
    <phoneticPr fontId="2"/>
  </si>
  <si>
    <t>納税課　042-460-9831</t>
    <rPh sb="0" eb="3">
      <t>ノウゼイカ</t>
    </rPh>
    <phoneticPr fontId="2"/>
  </si>
  <si>
    <t>年度｜会計｜款｜項｜目｜節｜細節</t>
    <phoneticPr fontId="2"/>
  </si>
  <si>
    <t>（手持品課税）</t>
    <rPh sb="1" eb="3">
      <t>テモチ</t>
    </rPh>
    <rPh sb="3" eb="4">
      <t>ヒン</t>
    </rPh>
    <rPh sb="4" eb="6">
      <t>カゼイ</t>
    </rPh>
    <phoneticPr fontId="2"/>
  </si>
  <si>
    <t>-</t>
    <phoneticPr fontId="2"/>
  </si>
  <si>
    <t>(納付場所）
銀行、信用金庫など
（ただし、ゆうちょ銀行・郵便局ではご使用いただけません）</t>
    <rPh sb="1" eb="3">
      <t>ノウフ</t>
    </rPh>
    <rPh sb="3" eb="5">
      <t>バショ</t>
    </rPh>
    <rPh sb="7" eb="9">
      <t>ギンコウ</t>
    </rPh>
    <rPh sb="10" eb="12">
      <t>シンヨウ</t>
    </rPh>
    <rPh sb="12" eb="14">
      <t>キンコ</t>
    </rPh>
    <rPh sb="29" eb="32">
      <t>ユウビンキョク</t>
    </rPh>
    <phoneticPr fontId="2"/>
  </si>
  <si>
    <t>〒330-9794
ゆうちょ銀行東京貯金
事務センター</t>
    <rPh sb="14" eb="16">
      <t>ギンコウ</t>
    </rPh>
    <rPh sb="16" eb="18">
      <t>トウキョウ</t>
    </rPh>
    <rPh sb="18" eb="20">
      <t>チョキン</t>
    </rPh>
    <rPh sb="21" eb="23">
      <t>ジム</t>
    </rPh>
    <phoneticPr fontId="19"/>
  </si>
  <si>
    <t>（原符）</t>
    <phoneticPr fontId="2"/>
  </si>
  <si>
    <t>東京都台東区会計管理者</t>
    <rPh sb="0" eb="3">
      <t>トウキョウト</t>
    </rPh>
    <phoneticPr fontId="2"/>
  </si>
  <si>
    <t>世田谷区</t>
    <phoneticPr fontId="2"/>
  </si>
  <si>
    <t>東京都北区会計管理者</t>
    <rPh sb="0" eb="3">
      <t>トウキョウト</t>
    </rPh>
    <phoneticPr fontId="2"/>
  </si>
  <si>
    <t>練馬区会計管理者</t>
    <phoneticPr fontId="2"/>
  </si>
  <si>
    <t>東京都板橋区会計管理者</t>
    <phoneticPr fontId="2"/>
  </si>
  <si>
    <t>東京都町田市会計管理者</t>
    <phoneticPr fontId="2"/>
  </si>
  <si>
    <t>小金井市</t>
    <phoneticPr fontId="2"/>
  </si>
  <si>
    <t>東京都国立市</t>
    <rPh sb="0" eb="3">
      <t>トウキョウト</t>
    </rPh>
    <phoneticPr fontId="2"/>
  </si>
  <si>
    <t>東京都大島町役場</t>
    <rPh sb="0" eb="3">
      <t>トウキョウト</t>
    </rPh>
    <rPh sb="3" eb="5">
      <t>オオシマ</t>
    </rPh>
    <rPh sb="5" eb="6">
      <t>マチ</t>
    </rPh>
    <rPh sb="6" eb="8">
      <t>ヤクバ</t>
    </rPh>
    <phoneticPr fontId="2"/>
  </si>
  <si>
    <t>00140-1-960085</t>
    <phoneticPr fontId="2"/>
  </si>
  <si>
    <t>(金融機関保管)</t>
    <phoneticPr fontId="2"/>
  </si>
  <si>
    <t>（区市町村保管）</t>
    <rPh sb="1" eb="3">
      <t>クシ</t>
    </rPh>
    <phoneticPr fontId="2"/>
  </si>
  <si>
    <t>（区市町村保管）</t>
    <rPh sb="1" eb="5">
      <t>クシチョウソン</t>
    </rPh>
    <rPh sb="5" eb="7">
      <t>ホカン</t>
    </rPh>
    <phoneticPr fontId="2"/>
  </si>
  <si>
    <t>(納付場所）                                                              銀行・信用金庫など（杉並区指定金融機関・特別区公金収納取扱店）ただし、ゆうちょ銀行及び郵便局は、東京都・山梨県及び関東各県所在の店舗に限る。
杉並区役所　</t>
    <phoneticPr fontId="2"/>
  </si>
  <si>
    <t>都内区市町村用汎用　区市町村たばこ税手持品課税用納付書　作成ツール</t>
    <rPh sb="2" eb="4">
      <t>クシ</t>
    </rPh>
    <rPh sb="6" eb="7">
      <t>ヨウ</t>
    </rPh>
    <rPh sb="10" eb="14">
      <t>クシチョウソン</t>
    </rPh>
    <rPh sb="17" eb="18">
      <t>ゼイ</t>
    </rPh>
    <rPh sb="23" eb="24">
      <t>ヨウ</t>
    </rPh>
    <rPh sb="28" eb="30">
      <t>サクセイ</t>
    </rPh>
    <phoneticPr fontId="2"/>
  </si>
  <si>
    <t>八王子市会計管理者</t>
    <phoneticPr fontId="2"/>
  </si>
  <si>
    <t>00180-7-963304</t>
    <phoneticPr fontId="2"/>
  </si>
  <si>
    <t>(納付場所）
銀行、信用金庫など
（ただし、ゆうちょ銀行の営業所及び郵便局については東京都内並びに関東各県及び山梨県に所在する店舗に限る）</t>
    <phoneticPr fontId="2"/>
  </si>
  <si>
    <t>00170-6-960151</t>
    <phoneticPr fontId="2"/>
  </si>
  <si>
    <t>東京都国分寺市会計管理者</t>
    <rPh sb="0" eb="3">
      <t>トウキョウト</t>
    </rPh>
    <rPh sb="3" eb="7">
      <t>コクブンジシ</t>
    </rPh>
    <rPh sb="7" eb="9">
      <t>カイケイ</t>
    </rPh>
    <rPh sb="9" eb="12">
      <t>カンリシャ</t>
    </rPh>
    <phoneticPr fontId="2"/>
  </si>
  <si>
    <t>多摩信用金庫　国分寺支店</t>
    <rPh sb="0" eb="2">
      <t>タマ</t>
    </rPh>
    <rPh sb="2" eb="4">
      <t>シンヨウ</t>
    </rPh>
    <rPh sb="4" eb="6">
      <t>キンコ</t>
    </rPh>
    <rPh sb="7" eb="10">
      <t>コクブンジ</t>
    </rPh>
    <rPh sb="10" eb="12">
      <t>シテン</t>
    </rPh>
    <phoneticPr fontId="2"/>
  </si>
  <si>
    <t>申告書をお届けした封筒の宛名の右下に記載された番号を記載してください。（不明な場合は、該当の区市町村にお問合せください。）</t>
    <rPh sb="0" eb="2">
      <t>シンコク</t>
    </rPh>
    <rPh sb="2" eb="3">
      <t>ショ</t>
    </rPh>
    <rPh sb="5" eb="6">
      <t>トド</t>
    </rPh>
    <rPh sb="9" eb="11">
      <t>フウトウ</t>
    </rPh>
    <rPh sb="12" eb="14">
      <t>アテナ</t>
    </rPh>
    <rPh sb="15" eb="17">
      <t>ミギシタ</t>
    </rPh>
    <rPh sb="18" eb="20">
      <t>キサイ</t>
    </rPh>
    <rPh sb="23" eb="25">
      <t>バンゴウ</t>
    </rPh>
    <rPh sb="26" eb="28">
      <t>キサイ</t>
    </rPh>
    <rPh sb="36" eb="38">
      <t>フメイ</t>
    </rPh>
    <rPh sb="39" eb="41">
      <t>バアイ</t>
    </rPh>
    <rPh sb="43" eb="45">
      <t>ガイトウ</t>
    </rPh>
    <rPh sb="46" eb="50">
      <t>クシチョウソン</t>
    </rPh>
    <rPh sb="52" eb="54">
      <t>トイアワ</t>
    </rPh>
    <phoneticPr fontId="2"/>
  </si>
  <si>
    <t>令和</t>
    <rPh sb="0" eb="2">
      <t>レイワ</t>
    </rPh>
    <phoneticPr fontId="2"/>
  </si>
  <si>
    <t>みずほ銀行調布支店</t>
    <rPh sb="3" eb="5">
      <t>ギンコウ</t>
    </rPh>
    <rPh sb="5" eb="7">
      <t>チョウフ</t>
    </rPh>
    <rPh sb="7" eb="9">
      <t>シテン</t>
    </rPh>
    <phoneticPr fontId="19"/>
  </si>
  <si>
    <t>　　　　　　　　　　　　　　　　　</t>
    <phoneticPr fontId="2"/>
  </si>
  <si>
    <t>令和３年10月手持品課税分</t>
    <rPh sb="0" eb="2">
      <t>レイワ</t>
    </rPh>
    <rPh sb="3" eb="4">
      <t>ネン</t>
    </rPh>
    <rPh sb="6" eb="7">
      <t>ガツ</t>
    </rPh>
    <rPh sb="7" eb="9">
      <t>テモチ</t>
    </rPh>
    <rPh sb="9" eb="10">
      <t>ヒン</t>
    </rPh>
    <rPh sb="10" eb="12">
      <t>カゼイ</t>
    </rPh>
    <rPh sb="12" eb="13">
      <t>ブン</t>
    </rPh>
    <phoneticPr fontId="2"/>
  </si>
  <si>
    <t>西武信用金庫昭島支店</t>
    <rPh sb="0" eb="2">
      <t>セイブ</t>
    </rPh>
    <rPh sb="2" eb="4">
      <t>シンヨウ</t>
    </rPh>
    <rPh sb="4" eb="6">
      <t>キンコ</t>
    </rPh>
    <rPh sb="6" eb="8">
      <t>アキシマ</t>
    </rPh>
    <rPh sb="8" eb="10">
      <t>シテン</t>
    </rPh>
    <phoneticPr fontId="19"/>
  </si>
  <si>
    <t>（口座番号）1301728</t>
    <rPh sb="1" eb="3">
      <t>コウザ</t>
    </rPh>
    <rPh sb="3" eb="5">
      <t>バンゴウ</t>
    </rPh>
    <phoneticPr fontId="2"/>
  </si>
  <si>
    <t xml:space="preserve">                         (納税者保管)          ver.2.1</t>
    <phoneticPr fontId="2"/>
  </si>
  <si>
    <r>
      <t>※この様式は、東京都内の各区市町村でご使用いただけます。　　　</t>
    </r>
    <r>
      <rPr>
        <u/>
        <sz val="7"/>
        <rFont val="HGSｺﾞｼｯｸM"/>
        <family val="3"/>
        <charset val="128"/>
      </rPr>
      <t>　　　　</t>
    </r>
    <r>
      <rPr>
        <sz val="7"/>
        <rFont val="HGSｺﾞｼｯｸM"/>
        <family val="3"/>
        <charset val="128"/>
      </rPr>
      <t>　　　　
※取扱金融機関等の詳細は、納付先の区市町村にお問い合わせください。</t>
    </r>
    <rPh sb="3" eb="5">
      <t>ヨウシキ</t>
    </rPh>
    <rPh sb="7" eb="9">
      <t>トウキョウ</t>
    </rPh>
    <rPh sb="9" eb="11">
      <t>トナイ</t>
    </rPh>
    <rPh sb="12" eb="13">
      <t>カク</t>
    </rPh>
    <rPh sb="13" eb="17">
      <t>クシチョウソン</t>
    </rPh>
    <rPh sb="19" eb="21">
      <t>シヨウ</t>
    </rPh>
    <rPh sb="41" eb="43">
      <t>トリアツカ</t>
    </rPh>
    <rPh sb="43" eb="45">
      <t>キンユウ</t>
    </rPh>
    <rPh sb="45" eb="47">
      <t>キカン</t>
    </rPh>
    <rPh sb="47" eb="48">
      <t>トウ</t>
    </rPh>
    <rPh sb="49" eb="51">
      <t>ショウサイ</t>
    </rPh>
    <rPh sb="53" eb="55">
      <t>ノウフ</t>
    </rPh>
    <rPh sb="55" eb="56">
      <t>サキ</t>
    </rPh>
    <rPh sb="57" eb="61">
      <t>クシチョウソン</t>
    </rPh>
    <rPh sb="63" eb="64">
      <t>ト</t>
    </rPh>
    <rPh sb="65" eb="66">
      <t>ア</t>
    </rPh>
    <phoneticPr fontId="2"/>
  </si>
  <si>
    <t>０３｜ １ ｜１｜４｜１｜１｜０１</t>
    <phoneticPr fontId="2"/>
  </si>
  <si>
    <t>三菱UFJ銀行田無支店</t>
    <rPh sb="0" eb="2">
      <t>ミツビシ</t>
    </rPh>
    <rPh sb="5" eb="7">
      <t>ギンコウ</t>
    </rPh>
    <rPh sb="7" eb="9">
      <t>タナシ</t>
    </rPh>
    <rPh sb="9" eb="11">
      <t>シテン</t>
    </rPh>
    <phoneticPr fontId="19"/>
  </si>
  <si>
    <t>三菱UFJ銀行</t>
    <rPh sb="0" eb="2">
      <t>ミツビシ</t>
    </rPh>
    <rPh sb="5" eb="7">
      <t>ギンコウ</t>
    </rPh>
    <phoneticPr fontId="19"/>
  </si>
  <si>
    <t xml:space="preserve"> 905｜ 　1｜  03｜  01｜01｜03｜01｜01｜</t>
    <phoneticPr fontId="2"/>
  </si>
  <si>
    <t xml:space="preserve">令和３年度｜会計 一般会計｜款 特別区税
</t>
    <rPh sb="0" eb="2">
      <t>レイワ</t>
    </rPh>
    <rPh sb="3" eb="5">
      <t>ネンド</t>
    </rPh>
    <rPh sb="5" eb="7">
      <t>ヘイネンド</t>
    </rPh>
    <rPh sb="6" eb="8">
      <t>カイケイ</t>
    </rPh>
    <rPh sb="9" eb="11">
      <t>イッパン</t>
    </rPh>
    <rPh sb="11" eb="13">
      <t>カイケイ</t>
    </rPh>
    <rPh sb="14" eb="15">
      <t>カン</t>
    </rPh>
    <rPh sb="16" eb="18">
      <t>トクベツ</t>
    </rPh>
    <rPh sb="18" eb="19">
      <t>ク</t>
    </rPh>
    <rPh sb="19" eb="20">
      <t>ゼイ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</si>
</sst>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
    <numFmt numFmtId="178" formatCode="00000"/>
    <numFmt numFmtId="179" formatCode="0000000"/>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14"/>
      <name val="HGSｺﾞｼｯｸM"/>
      <family val="3"/>
      <charset val="128"/>
    </font>
    <font>
      <sz val="13"/>
      <name val="HGSｺﾞｼｯｸM"/>
      <family val="3"/>
      <charset val="128"/>
    </font>
    <font>
      <sz val="12"/>
      <name val="ＭＳ 明朝"/>
      <family val="1"/>
      <charset val="128"/>
    </font>
    <font>
      <sz val="16"/>
      <name val="ＭＳ 明朝"/>
      <family val="1"/>
      <charset val="128"/>
    </font>
    <font>
      <sz val="10"/>
      <name val="ＭＳ 明朝"/>
      <family val="1"/>
      <charset val="128"/>
    </font>
    <font>
      <sz val="14"/>
      <name val="ＭＳ 明朝"/>
      <family val="1"/>
      <charset val="128"/>
    </font>
    <font>
      <sz val="8"/>
      <name val="ＭＳ 明朝"/>
      <family val="1"/>
      <charset val="128"/>
    </font>
    <font>
      <sz val="11"/>
      <name val="ＭＳ 明朝"/>
      <family val="1"/>
      <charset val="128"/>
    </font>
    <font>
      <sz val="7"/>
      <name val="ＭＳ 明朝"/>
      <family val="1"/>
      <charset val="128"/>
    </font>
    <font>
      <sz val="6"/>
      <name val="ＭＳ 明朝"/>
      <family val="1"/>
      <charset val="128"/>
    </font>
    <font>
      <sz val="9"/>
      <name val="ＭＳ 明朝"/>
      <family val="1"/>
      <charset val="128"/>
    </font>
    <font>
      <sz val="13"/>
      <name val="ＭＳ 明朝"/>
      <family val="1"/>
      <charset val="128"/>
    </font>
    <font>
      <sz val="6.5"/>
      <name val="ＭＳ 明朝"/>
      <family val="1"/>
      <charset val="128"/>
    </font>
    <font>
      <sz val="5.5"/>
      <name val="ＭＳ 明朝"/>
      <family val="1"/>
      <charset val="128"/>
    </font>
    <font>
      <sz val="9.5"/>
      <name val="ＭＳ 明朝"/>
      <family val="1"/>
      <charset val="128"/>
    </font>
    <font>
      <sz val="6"/>
      <name val="ＭＳ Ｐゴシック"/>
      <family val="3"/>
      <charset val="128"/>
    </font>
    <font>
      <sz val="10"/>
      <name val="ＭＳ ゴシック"/>
      <family val="3"/>
      <charset val="128"/>
    </font>
    <font>
      <sz val="9"/>
      <name val="ＭＳ ゴシック"/>
      <family val="3"/>
      <charset val="128"/>
    </font>
    <font>
      <sz val="13"/>
      <name val="ＭＳ ゴシック"/>
      <family val="3"/>
      <charset val="128"/>
    </font>
    <font>
      <sz val="14"/>
      <name val="ＭＳ ゴシック"/>
      <family val="3"/>
      <charset val="128"/>
    </font>
    <font>
      <sz val="8"/>
      <name val="ＭＳ ゴシック"/>
      <family val="3"/>
      <charset val="128"/>
    </font>
    <font>
      <b/>
      <sz val="10"/>
      <name val="ＭＳ ゴシック"/>
      <family val="3"/>
      <charset val="128"/>
    </font>
    <font>
      <sz val="16"/>
      <color theme="0"/>
      <name val="Meiryo UI"/>
      <family val="3"/>
      <charset val="128"/>
    </font>
    <font>
      <sz val="11"/>
      <name val="Meiryo UI"/>
      <family val="3"/>
      <charset val="128"/>
    </font>
    <font>
      <sz val="9"/>
      <color theme="0" tint="-0.499984740745262"/>
      <name val="Meiryo UI"/>
      <family val="3"/>
      <charset val="128"/>
    </font>
    <font>
      <sz val="10"/>
      <color rgb="FFFF0000"/>
      <name val="Meiryo UI"/>
      <family val="3"/>
      <charset val="128"/>
    </font>
    <font>
      <sz val="11"/>
      <color rgb="FFFF0000"/>
      <name val="Meiryo UI"/>
      <family val="3"/>
      <charset val="128"/>
    </font>
    <font>
      <sz val="14"/>
      <color rgb="FF000000"/>
      <name val="Meiryo UI"/>
      <family val="3"/>
      <charset val="128"/>
    </font>
    <font>
      <sz val="5"/>
      <name val="HGSｺﾞｼｯｸM"/>
      <family val="3"/>
      <charset val="128"/>
    </font>
    <font>
      <sz val="9"/>
      <name val="ＭＳ Ｐゴシック"/>
      <family val="3"/>
      <charset val="128"/>
    </font>
    <font>
      <sz val="9"/>
      <color theme="0"/>
      <name val="ＭＳ Ｐゴシック"/>
      <family val="3"/>
      <charset val="128"/>
    </font>
    <font>
      <sz val="18"/>
      <name val="ＭＳ ゴシック"/>
      <family val="3"/>
      <charset val="128"/>
    </font>
    <font>
      <sz val="9"/>
      <color indexed="81"/>
      <name val="ＭＳ Ｐゴシック"/>
      <family val="3"/>
      <charset val="128"/>
    </font>
    <font>
      <b/>
      <sz val="9"/>
      <color indexed="81"/>
      <name val="ＭＳ Ｐゴシック"/>
      <family val="3"/>
      <charset val="128"/>
    </font>
    <font>
      <sz val="11"/>
      <name val="HGSｺﾞｼｯｸM"/>
      <family val="3"/>
      <charset val="128"/>
    </font>
    <font>
      <b/>
      <sz val="12"/>
      <color theme="0"/>
      <name val="HGSｺﾞｼｯｸM"/>
      <family val="3"/>
      <charset val="128"/>
    </font>
    <font>
      <sz val="7"/>
      <name val="HGSｺﾞｼｯｸM"/>
      <family val="3"/>
      <charset val="128"/>
    </font>
    <font>
      <u/>
      <sz val="7"/>
      <name val="HGSｺﾞｼｯｸM"/>
      <family val="3"/>
      <charset val="128"/>
    </font>
  </fonts>
  <fills count="9">
    <fill>
      <patternFill patternType="none"/>
    </fill>
    <fill>
      <patternFill patternType="gray125"/>
    </fill>
    <fill>
      <patternFill patternType="solid">
        <fgColor indexed="13"/>
        <bgColor indexed="64"/>
      </patternFill>
    </fill>
    <fill>
      <patternFill patternType="solid">
        <fgColor theme="8" tint="0.59999389629810485"/>
        <bgColor indexed="64"/>
      </patternFill>
    </fill>
    <fill>
      <patternFill patternType="solid">
        <fgColor rgb="FFFFFF66"/>
        <bgColor indexed="64"/>
      </patternFill>
    </fill>
    <fill>
      <patternFill patternType="solid">
        <fgColor theme="8" tint="-0.499984740745262"/>
        <bgColor indexed="64"/>
      </patternFill>
    </fill>
    <fill>
      <patternFill patternType="solid">
        <fgColor theme="1" tint="0.249977111117893"/>
        <bgColor indexed="64"/>
      </patternFill>
    </fill>
    <fill>
      <patternFill patternType="solid">
        <fgColor theme="1"/>
        <bgColor indexed="64"/>
      </patternFill>
    </fill>
    <fill>
      <patternFill patternType="solid">
        <fgColor theme="0"/>
        <bgColor indexed="64"/>
      </patternFill>
    </fill>
  </fills>
  <borders count="87">
    <border>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double">
        <color indexed="64"/>
      </left>
      <right style="thin">
        <color indexed="64"/>
      </right>
      <top/>
      <bottom/>
      <diagonal/>
    </border>
    <border>
      <left style="thin">
        <color indexed="64"/>
      </left>
      <right style="thin">
        <color indexed="64"/>
      </right>
      <top style="medium">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3">
    <xf numFmtId="0" fontId="0" fillId="0" borderId="0"/>
    <xf numFmtId="38" fontId="1" fillId="0" borderId="0" applyFont="0" applyFill="0" applyBorder="0" applyAlignment="0" applyProtection="0"/>
    <xf numFmtId="0" fontId="1" fillId="0" borderId="0"/>
  </cellStyleXfs>
  <cellXfs count="499">
    <xf numFmtId="0" fontId="0" fillId="0" borderId="0" xfId="0"/>
    <xf numFmtId="0" fontId="3" fillId="0" borderId="0" xfId="0" applyFont="1" applyAlignment="1" applyProtection="1">
      <alignment vertical="center" shrinkToFit="1"/>
    </xf>
    <xf numFmtId="0" fontId="3" fillId="0" borderId="4" xfId="0" applyFont="1" applyBorder="1" applyAlignment="1" applyProtection="1">
      <alignment vertical="center" shrinkToFit="1"/>
    </xf>
    <xf numFmtId="0" fontId="3" fillId="0" borderId="5" xfId="0" applyFont="1" applyBorder="1" applyAlignment="1" applyProtection="1">
      <alignment vertical="center" shrinkToFit="1"/>
    </xf>
    <xf numFmtId="0" fontId="4" fillId="0" borderId="5" xfId="0" applyFont="1" applyFill="1" applyBorder="1" applyAlignment="1" applyProtection="1">
      <alignment horizontal="center" vertical="center" shrinkToFit="1"/>
    </xf>
    <xf numFmtId="0" fontId="5" fillId="0" borderId="5" xfId="0" applyFont="1" applyBorder="1" applyAlignment="1" applyProtection="1">
      <alignment vertical="center" shrinkToFit="1"/>
    </xf>
    <xf numFmtId="0" fontId="4" fillId="0" borderId="6" xfId="0" applyFont="1" applyBorder="1" applyAlignment="1" applyProtection="1">
      <alignment horizontal="left" vertical="center" shrinkToFit="1"/>
    </xf>
    <xf numFmtId="0" fontId="8" fillId="0" borderId="7" xfId="0" applyFont="1" applyBorder="1" applyAlignment="1" applyProtection="1">
      <alignment vertical="center" shrinkToFit="1"/>
    </xf>
    <xf numFmtId="0" fontId="8" fillId="0" borderId="0" xfId="0" applyFont="1" applyBorder="1" applyAlignment="1" applyProtection="1">
      <alignment vertical="center" shrinkToFit="1"/>
    </xf>
    <xf numFmtId="0" fontId="9" fillId="0" borderId="0" xfId="0" applyFont="1" applyFill="1" applyBorder="1" applyAlignment="1" applyProtection="1">
      <alignment horizontal="center" vertical="center" shrinkToFit="1"/>
    </xf>
    <xf numFmtId="0" fontId="9" fillId="0" borderId="8" xfId="0" applyFont="1" applyBorder="1" applyAlignment="1" applyProtection="1">
      <alignment horizontal="left" vertical="center" shrinkToFit="1"/>
    </xf>
    <xf numFmtId="0" fontId="8" fillId="0" borderId="8" xfId="0" applyFont="1" applyBorder="1" applyAlignment="1" applyProtection="1">
      <alignment vertical="center" shrinkToFit="1"/>
    </xf>
    <xf numFmtId="0" fontId="11" fillId="0" borderId="0" xfId="0" applyFont="1" applyBorder="1" applyAlignment="1" applyProtection="1">
      <alignment vertical="center" shrinkToFit="1"/>
    </xf>
    <xf numFmtId="0" fontId="8" fillId="0" borderId="9" xfId="0" applyFont="1" applyFill="1" applyBorder="1" applyAlignment="1" applyProtection="1">
      <alignment vertical="center" shrinkToFit="1"/>
    </xf>
    <xf numFmtId="0" fontId="8" fillId="0" borderId="7" xfId="0" applyFont="1" applyFill="1" applyBorder="1" applyAlignment="1" applyProtection="1">
      <alignment vertical="center" shrinkToFit="1"/>
    </xf>
    <xf numFmtId="0" fontId="8" fillId="0" borderId="10" xfId="0" applyFont="1" applyFill="1" applyBorder="1" applyAlignment="1" applyProtection="1">
      <alignment vertical="center" shrinkToFit="1"/>
    </xf>
    <xf numFmtId="0" fontId="8" fillId="0" borderId="0" xfId="0" applyFont="1" applyFill="1" applyBorder="1" applyAlignment="1" applyProtection="1">
      <alignment vertical="center" shrinkToFit="1"/>
    </xf>
    <xf numFmtId="0" fontId="8" fillId="0" borderId="11" xfId="0" applyFont="1" applyFill="1" applyBorder="1" applyAlignment="1" applyProtection="1">
      <alignment vertical="center" shrinkToFit="1"/>
    </xf>
    <xf numFmtId="0" fontId="8" fillId="0" borderId="12" xfId="0" applyFont="1" applyFill="1" applyBorder="1" applyAlignment="1" applyProtection="1">
      <alignment vertical="center" shrinkToFit="1"/>
    </xf>
    <xf numFmtId="0" fontId="8" fillId="0" borderId="13" xfId="0" applyFont="1" applyFill="1" applyBorder="1" applyAlignment="1" applyProtection="1">
      <alignment vertical="center" shrinkToFit="1"/>
    </xf>
    <xf numFmtId="0" fontId="8" fillId="0" borderId="14" xfId="0" applyFont="1" applyFill="1" applyBorder="1" applyAlignment="1" applyProtection="1">
      <alignment vertical="center" shrinkToFit="1"/>
    </xf>
    <xf numFmtId="0" fontId="8" fillId="0" borderId="15" xfId="0" applyFont="1" applyFill="1" applyBorder="1" applyAlignment="1" applyProtection="1">
      <alignment vertical="center" shrinkToFit="1"/>
    </xf>
    <xf numFmtId="0" fontId="8" fillId="0" borderId="16" xfId="0" applyFont="1" applyFill="1" applyBorder="1" applyAlignment="1" applyProtection="1">
      <alignment vertical="center" shrinkToFit="1"/>
    </xf>
    <xf numFmtId="0" fontId="10" fillId="0" borderId="0" xfId="0" applyFont="1" applyFill="1" applyBorder="1" applyAlignment="1" applyProtection="1">
      <alignment vertical="center" shrinkToFit="1"/>
    </xf>
    <xf numFmtId="0" fontId="6" fillId="0" borderId="0" xfId="0" applyFont="1" applyBorder="1" applyAlignment="1" applyProtection="1">
      <alignment vertical="center" shrinkToFit="1"/>
    </xf>
    <xf numFmtId="0" fontId="8" fillId="0" borderId="17" xfId="0" applyFont="1" applyBorder="1" applyAlignment="1" applyProtection="1">
      <alignment vertical="center" shrinkToFit="1"/>
    </xf>
    <xf numFmtId="0" fontId="8" fillId="0" borderId="18" xfId="0" applyFont="1" applyBorder="1" applyAlignment="1" applyProtection="1">
      <alignment vertical="center" shrinkToFit="1"/>
    </xf>
    <xf numFmtId="0" fontId="8" fillId="0" borderId="19" xfId="0" applyFont="1" applyBorder="1" applyAlignment="1" applyProtection="1">
      <alignment vertical="center" shrinkToFit="1"/>
    </xf>
    <xf numFmtId="0" fontId="3" fillId="0" borderId="0" xfId="0" applyFont="1" applyBorder="1" applyAlignment="1" applyProtection="1">
      <alignment vertical="center" shrinkToFit="1"/>
    </xf>
    <xf numFmtId="0" fontId="3" fillId="0" borderId="0" xfId="2" applyFont="1" applyFill="1" applyBorder="1" applyAlignment="1" applyProtection="1">
      <alignment vertical="center"/>
    </xf>
    <xf numFmtId="0" fontId="8" fillId="0" borderId="8" xfId="0" applyFont="1" applyFill="1" applyBorder="1" applyAlignment="1" applyProtection="1">
      <alignment vertical="center" shrinkToFit="1"/>
    </xf>
    <xf numFmtId="3" fontId="12" fillId="0" borderId="0" xfId="0" applyNumberFormat="1" applyFont="1" applyFill="1" applyBorder="1" applyAlignment="1" applyProtection="1">
      <alignment vertical="center"/>
    </xf>
    <xf numFmtId="3" fontId="12" fillId="0" borderId="12" xfId="0" applyNumberFormat="1" applyFont="1" applyFill="1" applyBorder="1" applyAlignment="1" applyProtection="1">
      <alignment vertical="center"/>
    </xf>
    <xf numFmtId="0" fontId="8" fillId="0" borderId="0" xfId="0" applyFont="1" applyFill="1" applyBorder="1" applyAlignment="1" applyProtection="1">
      <alignment vertical="top" shrinkToFit="1"/>
    </xf>
    <xf numFmtId="0" fontId="8" fillId="0" borderId="12" xfId="0" applyFont="1" applyFill="1" applyBorder="1" applyAlignment="1" applyProtection="1">
      <alignment vertical="top" shrinkToFit="1"/>
    </xf>
    <xf numFmtId="0" fontId="8" fillId="0" borderId="12" xfId="0" applyFont="1" applyBorder="1" applyAlignment="1" applyProtection="1">
      <alignment horizontal="center" vertical="center" shrinkToFit="1"/>
    </xf>
    <xf numFmtId="0" fontId="8" fillId="0" borderId="12" xfId="0" applyFont="1" applyFill="1" applyBorder="1" applyAlignment="1" applyProtection="1">
      <alignment horizontal="center" vertical="center" shrinkToFit="1"/>
    </xf>
    <xf numFmtId="0" fontId="10" fillId="0" borderId="12" xfId="0" applyFont="1" applyBorder="1" applyAlignment="1" applyProtection="1">
      <alignment horizontal="center" vertical="center" shrinkToFit="1"/>
    </xf>
    <xf numFmtId="3" fontId="15" fillId="0" borderId="12" xfId="0" applyNumberFormat="1" applyFont="1" applyFill="1" applyBorder="1" applyAlignment="1" applyProtection="1">
      <alignment horizontal="center" vertical="center" shrinkToFit="1"/>
    </xf>
    <xf numFmtId="0" fontId="14" fillId="0" borderId="2" xfId="0" applyFont="1" applyFill="1" applyBorder="1" applyAlignment="1">
      <alignment vertical="center" wrapText="1"/>
    </xf>
    <xf numFmtId="0" fontId="27" fillId="0" borderId="0" xfId="0" applyFont="1"/>
    <xf numFmtId="0" fontId="27" fillId="3" borderId="0" xfId="0" applyFont="1" applyFill="1" applyAlignment="1">
      <alignment vertical="center"/>
    </xf>
    <xf numFmtId="0" fontId="27" fillId="3" borderId="0" xfId="0" applyFont="1" applyFill="1"/>
    <xf numFmtId="0" fontId="27" fillId="5" borderId="0" xfId="0" applyFont="1" applyFill="1"/>
    <xf numFmtId="0" fontId="27" fillId="0" borderId="0" xfId="0" applyFont="1" applyFill="1"/>
    <xf numFmtId="0" fontId="27" fillId="4" borderId="20" xfId="0" applyFont="1" applyFill="1" applyBorder="1" applyAlignment="1" applyProtection="1">
      <alignment horizontal="distributed" vertical="center"/>
      <protection locked="0"/>
    </xf>
    <xf numFmtId="0" fontId="28" fillId="0" borderId="0" xfId="0" applyFont="1" applyAlignment="1">
      <alignment vertical="center"/>
    </xf>
    <xf numFmtId="0" fontId="28" fillId="0" borderId="0" xfId="0" applyFont="1"/>
    <xf numFmtId="0" fontId="27" fillId="0" borderId="0" xfId="0" applyFont="1" applyAlignment="1">
      <alignment horizontal="distributed" vertical="center"/>
    </xf>
    <xf numFmtId="178" fontId="27" fillId="4" borderId="20" xfId="0" applyNumberFormat="1" applyFont="1" applyFill="1" applyBorder="1" applyAlignment="1" applyProtection="1">
      <alignment horizontal="center" vertical="center"/>
      <protection locked="0"/>
    </xf>
    <xf numFmtId="0" fontId="27" fillId="0" borderId="0" xfId="0" applyFont="1" applyAlignment="1">
      <alignment horizontal="center" vertical="center"/>
    </xf>
    <xf numFmtId="0" fontId="28" fillId="0" borderId="0" xfId="0" applyFont="1" applyAlignment="1"/>
    <xf numFmtId="0" fontId="30" fillId="0" borderId="0" xfId="0" applyFont="1" applyAlignment="1">
      <alignment horizontal="right" vertical="center"/>
    </xf>
    <xf numFmtId="0" fontId="30" fillId="0" borderId="0" xfId="0" applyFont="1" applyAlignment="1">
      <alignment horizontal="right"/>
    </xf>
    <xf numFmtId="38" fontId="27" fillId="0" borderId="0" xfId="1" applyFont="1" applyFill="1" applyBorder="1" applyAlignment="1">
      <alignment horizontal="left" vertical="center"/>
    </xf>
    <xf numFmtId="0" fontId="27" fillId="0" borderId="0" xfId="0" applyFont="1" applyAlignment="1">
      <alignment vertical="center"/>
    </xf>
    <xf numFmtId="0" fontId="3" fillId="0" borderId="63" xfId="0" applyFont="1" applyBorder="1" applyAlignment="1" applyProtection="1">
      <alignment vertical="center" shrinkToFit="1"/>
    </xf>
    <xf numFmtId="0" fontId="5" fillId="0" borderId="64" xfId="0" applyFont="1" applyBorder="1" applyAlignment="1" applyProtection="1">
      <alignment vertical="center" shrinkToFit="1"/>
    </xf>
    <xf numFmtId="0" fontId="8" fillId="0" borderId="11" xfId="0" applyFont="1" applyBorder="1" applyAlignment="1" applyProtection="1">
      <alignment vertical="center" shrinkToFit="1"/>
    </xf>
    <xf numFmtId="0" fontId="9" fillId="0" borderId="12" xfId="0" applyFont="1" applyFill="1" applyBorder="1" applyAlignment="1" applyProtection="1">
      <alignment horizontal="center" vertical="center" shrinkToFit="1"/>
    </xf>
    <xf numFmtId="0" fontId="8" fillId="0" borderId="12" xfId="0" applyFont="1" applyBorder="1" applyAlignment="1" applyProtection="1">
      <alignment vertical="center" shrinkToFit="1"/>
    </xf>
    <xf numFmtId="0" fontId="11" fillId="0" borderId="12" xfId="0" applyFont="1" applyBorder="1" applyAlignment="1" applyProtection="1">
      <alignment horizontal="center" vertical="center" shrinkToFit="1"/>
    </xf>
    <xf numFmtId="0" fontId="12" fillId="0" borderId="12" xfId="0" applyFont="1" applyFill="1" applyBorder="1" applyAlignment="1" applyProtection="1">
      <alignment horizontal="center" vertical="center"/>
    </xf>
    <xf numFmtId="0" fontId="13" fillId="0" borderId="12" xfId="0" applyFont="1" applyFill="1" applyBorder="1" applyAlignment="1" applyProtection="1">
      <alignment vertical="center"/>
    </xf>
    <xf numFmtId="3" fontId="13" fillId="0" borderId="12" xfId="0" applyNumberFormat="1" applyFont="1" applyFill="1" applyBorder="1" applyAlignment="1" applyProtection="1">
      <alignment vertical="center"/>
    </xf>
    <xf numFmtId="3" fontId="12" fillId="0" borderId="12" xfId="0" applyNumberFormat="1" applyFont="1" applyFill="1" applyBorder="1" applyAlignment="1" applyProtection="1">
      <alignment horizontal="left" vertical="center"/>
    </xf>
    <xf numFmtId="0" fontId="11" fillId="0" borderId="12" xfId="0" applyFont="1" applyFill="1" applyBorder="1" applyAlignment="1" applyProtection="1">
      <alignment horizontal="left" vertical="center" shrinkToFit="1"/>
    </xf>
    <xf numFmtId="0" fontId="11" fillId="0" borderId="12" xfId="0" applyFont="1" applyFill="1" applyBorder="1" applyAlignment="1" applyProtection="1">
      <alignment horizontal="right" vertical="center" shrinkToFit="1"/>
    </xf>
    <xf numFmtId="0" fontId="10" fillId="0" borderId="12" xfId="0" applyFont="1" applyFill="1" applyBorder="1" applyAlignment="1" applyProtection="1">
      <alignment horizontal="center" vertical="center" shrinkToFit="1"/>
    </xf>
    <xf numFmtId="0" fontId="14" fillId="0" borderId="12" xfId="0" applyFont="1" applyFill="1" applyBorder="1" applyAlignment="1" applyProtection="1">
      <alignment horizontal="center" vertical="center" textRotation="255" shrinkToFit="1"/>
    </xf>
    <xf numFmtId="3" fontId="9" fillId="0" borderId="12" xfId="0" applyNumberFormat="1" applyFont="1" applyFill="1" applyBorder="1" applyAlignment="1" applyProtection="1">
      <alignment horizontal="center" vertical="center" shrinkToFit="1"/>
    </xf>
    <xf numFmtId="0" fontId="8" fillId="0" borderId="65" xfId="0" applyFont="1" applyBorder="1" applyAlignment="1" applyProtection="1">
      <alignment vertical="center" shrinkToFit="1"/>
    </xf>
    <xf numFmtId="0" fontId="8" fillId="0" borderId="66" xfId="0" applyFont="1" applyBorder="1" applyAlignment="1" applyProtection="1">
      <alignment vertical="center" shrinkToFit="1"/>
    </xf>
    <xf numFmtId="0" fontId="3" fillId="0" borderId="18" xfId="0" applyFont="1" applyBorder="1" applyAlignment="1" applyProtection="1">
      <alignment vertical="center" shrinkToFit="1"/>
    </xf>
    <xf numFmtId="3" fontId="21" fillId="0" borderId="11" xfId="0" applyNumberFormat="1" applyFont="1" applyFill="1" applyBorder="1" applyAlignment="1" applyProtection="1">
      <alignment horizontal="left" vertical="center" shrinkToFit="1"/>
    </xf>
    <xf numFmtId="3" fontId="21" fillId="0" borderId="0" xfId="0" applyNumberFormat="1" applyFont="1" applyFill="1" applyBorder="1" applyAlignment="1" applyProtection="1">
      <alignment horizontal="left" vertical="center" shrinkToFit="1"/>
    </xf>
    <xf numFmtId="3" fontId="21" fillId="0" borderId="12" xfId="0" applyNumberFormat="1" applyFont="1" applyFill="1" applyBorder="1" applyAlignment="1" applyProtection="1">
      <alignment horizontal="left" vertical="center" shrinkToFit="1"/>
    </xf>
    <xf numFmtId="3" fontId="24" fillId="0" borderId="11" xfId="0" applyNumberFormat="1" applyFont="1" applyFill="1" applyBorder="1" applyAlignment="1" applyProtection="1">
      <alignment horizontal="left" vertical="center" shrinkToFit="1"/>
    </xf>
    <xf numFmtId="3" fontId="24" fillId="0" borderId="0" xfId="0" applyNumberFormat="1" applyFont="1" applyFill="1" applyBorder="1" applyAlignment="1" applyProtection="1">
      <alignment horizontal="left" vertical="center" shrinkToFit="1"/>
    </xf>
    <xf numFmtId="3" fontId="24" fillId="0" borderId="12" xfId="0" applyNumberFormat="1" applyFont="1" applyFill="1" applyBorder="1" applyAlignment="1" applyProtection="1">
      <alignment horizontal="left" vertical="center" shrinkToFit="1"/>
    </xf>
    <xf numFmtId="0" fontId="13" fillId="0" borderId="18" xfId="0" applyFont="1" applyBorder="1" applyAlignment="1" applyProtection="1">
      <alignment horizontal="left" vertical="center" shrinkToFit="1"/>
    </xf>
    <xf numFmtId="0" fontId="8" fillId="0" borderId="18" xfId="0" applyFont="1" applyBorder="1" applyAlignment="1" applyProtection="1">
      <alignment horizontal="center" vertical="center" textRotation="255" shrinkToFit="1"/>
    </xf>
    <xf numFmtId="0" fontId="8" fillId="0" borderId="18" xfId="0" applyFont="1" applyBorder="1" applyAlignment="1" applyProtection="1">
      <alignment horizontal="center" vertical="center" shrinkToFit="1"/>
    </xf>
    <xf numFmtId="0" fontId="8" fillId="0" borderId="18" xfId="0" applyFont="1" applyFill="1" applyBorder="1" applyAlignment="1" applyProtection="1">
      <alignment vertical="center" shrinkToFit="1"/>
    </xf>
    <xf numFmtId="0" fontId="13" fillId="0" borderId="18" xfId="0" applyFont="1" applyFill="1" applyBorder="1" applyAlignment="1" applyProtection="1">
      <alignment horizontal="left" vertical="center" shrinkToFit="1"/>
    </xf>
    <xf numFmtId="0" fontId="8" fillId="0" borderId="18" xfId="0" applyFont="1" applyFill="1" applyBorder="1" applyAlignment="1" applyProtection="1">
      <alignment horizontal="center" vertical="center" textRotation="255" shrinkToFit="1"/>
    </xf>
    <xf numFmtId="0" fontId="8" fillId="0" borderId="66" xfId="0" applyFont="1" applyFill="1" applyBorder="1" applyAlignment="1" applyProtection="1">
      <alignment horizontal="center" vertical="center" shrinkToFit="1"/>
    </xf>
    <xf numFmtId="0" fontId="33" fillId="0" borderId="2" xfId="0" applyFont="1" applyFill="1" applyBorder="1" applyAlignment="1">
      <alignment vertical="center"/>
    </xf>
    <xf numFmtId="176" fontId="33" fillId="0" borderId="2" xfId="0" applyNumberFormat="1" applyFont="1" applyFill="1" applyBorder="1" applyAlignment="1">
      <alignment vertical="center"/>
    </xf>
    <xf numFmtId="0" fontId="33" fillId="0" borderId="2" xfId="0" applyFont="1" applyFill="1" applyBorder="1" applyAlignment="1">
      <alignment vertical="center" shrinkToFit="1"/>
    </xf>
    <xf numFmtId="0" fontId="33" fillId="0" borderId="0" xfId="0" applyFont="1" applyFill="1"/>
    <xf numFmtId="0" fontId="33" fillId="0" borderId="2" xfId="0" applyFont="1" applyFill="1" applyBorder="1" applyAlignment="1">
      <alignment vertical="center" wrapText="1"/>
    </xf>
    <xf numFmtId="0" fontId="33" fillId="0" borderId="0" xfId="0" applyFont="1"/>
    <xf numFmtId="0" fontId="33" fillId="0" borderId="2" xfId="0" applyFont="1" applyFill="1" applyBorder="1"/>
    <xf numFmtId="0" fontId="33" fillId="0" borderId="68" xfId="0" applyFont="1" applyFill="1" applyBorder="1" applyAlignment="1">
      <alignment vertical="center"/>
    </xf>
    <xf numFmtId="176" fontId="33" fillId="0" borderId="68" xfId="0" applyNumberFormat="1" applyFont="1" applyFill="1" applyBorder="1" applyAlignment="1">
      <alignment vertical="center"/>
    </xf>
    <xf numFmtId="0" fontId="33" fillId="0" borderId="68" xfId="0" applyFont="1" applyFill="1" applyBorder="1" applyAlignment="1">
      <alignment vertical="center" shrinkToFit="1"/>
    </xf>
    <xf numFmtId="0" fontId="33" fillId="0" borderId="68" xfId="0" applyFont="1" applyFill="1" applyBorder="1"/>
    <xf numFmtId="0" fontId="14" fillId="0" borderId="67" xfId="0" applyFont="1" applyFill="1" applyBorder="1" applyAlignment="1">
      <alignment vertical="center" wrapText="1"/>
    </xf>
    <xf numFmtId="0" fontId="0" fillId="0" borderId="0" xfId="0" applyBorder="1"/>
    <xf numFmtId="0" fontId="0" fillId="0" borderId="0" xfId="0" applyFill="1" applyBorder="1"/>
    <xf numFmtId="0" fontId="0" fillId="0" borderId="33" xfId="0" applyBorder="1"/>
    <xf numFmtId="0" fontId="33" fillId="0" borderId="75" xfId="0" applyFont="1" applyFill="1" applyBorder="1" applyAlignment="1">
      <alignment vertical="center"/>
    </xf>
    <xf numFmtId="0" fontId="33" fillId="0" borderId="76" xfId="0" applyFont="1" applyFill="1" applyBorder="1" applyAlignment="1">
      <alignment vertical="center"/>
    </xf>
    <xf numFmtId="0" fontId="33" fillId="0" borderId="77" xfId="0" applyFont="1" applyFill="1" applyBorder="1" applyAlignment="1">
      <alignment vertical="center"/>
    </xf>
    <xf numFmtId="176" fontId="33" fillId="0" borderId="78" xfId="0" applyNumberFormat="1" applyFont="1" applyFill="1" applyBorder="1" applyAlignment="1">
      <alignment vertical="center"/>
    </xf>
    <xf numFmtId="0" fontId="33" fillId="0" borderId="78" xfId="0" applyFont="1" applyFill="1" applyBorder="1" applyAlignment="1">
      <alignment vertical="center"/>
    </xf>
    <xf numFmtId="0" fontId="33" fillId="0" borderId="78" xfId="0" applyFont="1" applyFill="1" applyBorder="1" applyAlignment="1">
      <alignment vertical="center" shrinkToFit="1"/>
    </xf>
    <xf numFmtId="0" fontId="33" fillId="0" borderId="78" xfId="0" applyFont="1" applyFill="1" applyBorder="1"/>
    <xf numFmtId="0" fontId="0" fillId="0" borderId="38" xfId="0" applyFill="1" applyBorder="1"/>
    <xf numFmtId="0" fontId="33" fillId="6" borderId="68" xfId="0" applyFont="1" applyFill="1" applyBorder="1" applyAlignment="1">
      <alignment vertical="center"/>
    </xf>
    <xf numFmtId="0" fontId="33" fillId="6" borderId="2" xfId="0" applyFont="1" applyFill="1" applyBorder="1" applyAlignment="1">
      <alignment vertical="center"/>
    </xf>
    <xf numFmtId="0" fontId="33" fillId="6" borderId="78" xfId="0" applyFont="1" applyFill="1" applyBorder="1" applyAlignment="1">
      <alignment vertical="center"/>
    </xf>
    <xf numFmtId="0" fontId="34" fillId="6" borderId="69" xfId="0" applyFont="1" applyFill="1" applyBorder="1" applyAlignment="1">
      <alignment horizontal="center" vertical="center"/>
    </xf>
    <xf numFmtId="0" fontId="34" fillId="6" borderId="70" xfId="0" applyFont="1" applyFill="1" applyBorder="1" applyAlignment="1">
      <alignment horizontal="center" vertical="center" wrapText="1"/>
    </xf>
    <xf numFmtId="0" fontId="34" fillId="6" borderId="70" xfId="0" applyFont="1" applyFill="1" applyBorder="1" applyAlignment="1">
      <alignment horizontal="center" vertical="center"/>
    </xf>
    <xf numFmtId="0" fontId="34" fillId="6" borderId="70" xfId="0" applyFont="1" applyFill="1" applyBorder="1" applyAlignment="1">
      <alignment horizontal="center" vertical="center" shrinkToFit="1"/>
    </xf>
    <xf numFmtId="0" fontId="33" fillId="0" borderId="0" xfId="0" applyFont="1" applyFill="1" applyAlignment="1">
      <alignment horizontal="left"/>
    </xf>
    <xf numFmtId="0" fontId="34" fillId="6" borderId="72" xfId="0" applyFont="1" applyFill="1" applyBorder="1" applyAlignment="1">
      <alignment vertical="center"/>
    </xf>
    <xf numFmtId="0" fontId="33" fillId="0" borderId="74" xfId="0" applyFont="1" applyFill="1" applyBorder="1" applyAlignment="1">
      <alignment wrapText="1"/>
    </xf>
    <xf numFmtId="0" fontId="34" fillId="6" borderId="72" xfId="0" applyFont="1" applyFill="1" applyBorder="1" applyAlignment="1">
      <alignment horizontal="center" vertical="center" wrapText="1"/>
    </xf>
    <xf numFmtId="0" fontId="33" fillId="0" borderId="67" xfId="0" applyFont="1" applyFill="1" applyBorder="1" applyAlignment="1">
      <alignment wrapText="1"/>
    </xf>
    <xf numFmtId="0" fontId="33" fillId="0" borderId="0" xfId="0" applyFont="1" applyFill="1" applyAlignment="1">
      <alignment wrapText="1"/>
    </xf>
    <xf numFmtId="0" fontId="33" fillId="0" borderId="0" xfId="0" applyFont="1" applyAlignment="1">
      <alignment wrapText="1"/>
    </xf>
    <xf numFmtId="0" fontId="0" fillId="0" borderId="84" xfId="0" applyFill="1" applyBorder="1"/>
    <xf numFmtId="0" fontId="0" fillId="0" borderId="2" xfId="0" applyFill="1" applyBorder="1"/>
    <xf numFmtId="0" fontId="0" fillId="0" borderId="78" xfId="0" applyFill="1" applyBorder="1"/>
    <xf numFmtId="0" fontId="33" fillId="0" borderId="2" xfId="0" applyFont="1" applyFill="1" applyBorder="1" applyAlignment="1">
      <alignment horizontal="left" vertical="center"/>
    </xf>
    <xf numFmtId="0" fontId="33" fillId="0" borderId="68" xfId="0" applyFont="1" applyFill="1" applyBorder="1" applyAlignment="1">
      <alignment vertical="center" wrapText="1"/>
    </xf>
    <xf numFmtId="0" fontId="26" fillId="5" borderId="0" xfId="0" applyFont="1" applyFill="1" applyAlignment="1">
      <alignment horizontal="left" vertical="center"/>
    </xf>
    <xf numFmtId="179" fontId="27" fillId="4" borderId="21" xfId="0" applyNumberFormat="1" applyFont="1" applyFill="1" applyBorder="1" applyAlignment="1" applyProtection="1">
      <alignment horizontal="center" vertical="center"/>
      <protection locked="0"/>
    </xf>
    <xf numFmtId="179" fontId="27" fillId="4" borderId="23" xfId="0" applyNumberFormat="1" applyFont="1" applyFill="1" applyBorder="1" applyAlignment="1" applyProtection="1">
      <alignment horizontal="center" vertical="center"/>
      <protection locked="0"/>
    </xf>
    <xf numFmtId="0" fontId="29" fillId="0" borderId="0" xfId="0" applyFont="1" applyAlignment="1">
      <alignment horizontal="left" vertical="center" wrapText="1"/>
    </xf>
    <xf numFmtId="0" fontId="27" fillId="4" borderId="21" xfId="0" applyFont="1" applyFill="1" applyBorder="1" applyAlignment="1" applyProtection="1">
      <alignment horizontal="left" vertical="center"/>
      <protection locked="0"/>
    </xf>
    <xf numFmtId="0" fontId="27" fillId="4" borderId="22" xfId="0" applyFont="1" applyFill="1" applyBorder="1" applyAlignment="1" applyProtection="1">
      <alignment horizontal="left" vertical="center"/>
      <protection locked="0"/>
    </xf>
    <xf numFmtId="0" fontId="27" fillId="4" borderId="23" xfId="0" applyFont="1" applyFill="1" applyBorder="1" applyAlignment="1" applyProtection="1">
      <alignment horizontal="left" vertical="center"/>
      <protection locked="0"/>
    </xf>
    <xf numFmtId="38" fontId="27" fillId="4" borderId="21" xfId="1" applyFont="1" applyFill="1" applyBorder="1" applyAlignment="1" applyProtection="1">
      <alignment horizontal="right" vertical="center"/>
      <protection locked="0"/>
    </xf>
    <xf numFmtId="38" fontId="27" fillId="4" borderId="22" xfId="1" applyFont="1" applyFill="1" applyBorder="1" applyAlignment="1" applyProtection="1">
      <alignment horizontal="right" vertical="center"/>
      <protection locked="0"/>
    </xf>
    <xf numFmtId="38" fontId="27" fillId="4" borderId="23" xfId="1" applyFont="1" applyFill="1" applyBorder="1" applyAlignment="1" applyProtection="1">
      <alignment horizontal="right" vertical="center"/>
      <protection locked="0"/>
    </xf>
    <xf numFmtId="0" fontId="27" fillId="4" borderId="21" xfId="0" applyFont="1" applyFill="1" applyBorder="1" applyAlignment="1" applyProtection="1">
      <alignment horizontal="left" vertical="center" shrinkToFit="1"/>
      <protection locked="0"/>
    </xf>
    <xf numFmtId="0" fontId="27" fillId="4" borderId="22" xfId="0" applyFont="1" applyFill="1" applyBorder="1" applyAlignment="1" applyProtection="1">
      <alignment horizontal="left" vertical="center" shrinkToFit="1"/>
      <protection locked="0"/>
    </xf>
    <xf numFmtId="0" fontId="27" fillId="4" borderId="23" xfId="0" applyFont="1" applyFill="1" applyBorder="1" applyAlignment="1" applyProtection="1">
      <alignment horizontal="left" vertical="center" shrinkToFit="1"/>
      <protection locked="0"/>
    </xf>
    <xf numFmtId="0" fontId="30" fillId="0" borderId="0" xfId="0" applyFont="1" applyAlignment="1">
      <alignment horizontal="right" vertical="center"/>
    </xf>
    <xf numFmtId="0" fontId="20" fillId="0" borderId="9" xfId="0" applyFont="1" applyBorder="1" applyAlignment="1" applyProtection="1">
      <alignment horizontal="center" vertical="center" shrinkToFit="1"/>
    </xf>
    <xf numFmtId="0" fontId="20" fillId="0" borderId="15" xfId="0" applyFont="1" applyBorder="1" applyAlignment="1" applyProtection="1">
      <alignment horizontal="center" vertical="center" shrinkToFit="1"/>
    </xf>
    <xf numFmtId="0" fontId="20" fillId="0" borderId="10" xfId="0" applyFont="1" applyBorder="1" applyAlignment="1" applyProtection="1">
      <alignment horizontal="center" vertical="center" shrinkToFit="1"/>
    </xf>
    <xf numFmtId="0" fontId="20" fillId="0" borderId="11" xfId="0" applyFont="1" applyBorder="1" applyAlignment="1" applyProtection="1">
      <alignment horizontal="center" vertical="center" shrinkToFit="1"/>
    </xf>
    <xf numFmtId="0" fontId="20" fillId="0" borderId="0" xfId="0" applyFont="1" applyBorder="1" applyAlignment="1" applyProtection="1">
      <alignment horizontal="center" vertical="center" shrinkToFit="1"/>
    </xf>
    <xf numFmtId="0" fontId="20" fillId="0" borderId="12" xfId="0" applyFont="1" applyBorder="1" applyAlignment="1" applyProtection="1">
      <alignment horizontal="center" vertical="center" shrinkToFit="1"/>
    </xf>
    <xf numFmtId="0" fontId="20" fillId="0" borderId="13" xfId="0" applyFont="1" applyBorder="1" applyAlignment="1" applyProtection="1">
      <alignment horizontal="center" vertical="center" shrinkToFit="1"/>
    </xf>
    <xf numFmtId="0" fontId="20" fillId="0" borderId="16" xfId="0" applyFont="1" applyBorder="1" applyAlignment="1" applyProtection="1">
      <alignment horizontal="center" vertical="center" shrinkToFit="1"/>
    </xf>
    <xf numFmtId="0" fontId="20" fillId="0" borderId="14" xfId="0" applyFont="1" applyBorder="1" applyAlignment="1" applyProtection="1">
      <alignment horizontal="center" vertical="center" shrinkToFit="1"/>
    </xf>
    <xf numFmtId="3" fontId="24" fillId="0" borderId="11" xfId="0" applyNumberFormat="1" applyFont="1" applyFill="1" applyBorder="1" applyAlignment="1" applyProtection="1">
      <alignment horizontal="left" vertical="center" shrinkToFit="1"/>
    </xf>
    <xf numFmtId="3" fontId="24" fillId="0" borderId="0" xfId="0" applyNumberFormat="1" applyFont="1" applyFill="1" applyBorder="1" applyAlignment="1" applyProtection="1">
      <alignment horizontal="left" vertical="center" shrinkToFit="1"/>
    </xf>
    <xf numFmtId="3" fontId="24" fillId="0" borderId="12" xfId="0" applyNumberFormat="1" applyFont="1" applyFill="1" applyBorder="1" applyAlignment="1" applyProtection="1">
      <alignment horizontal="left" vertical="center" shrinkToFit="1"/>
    </xf>
    <xf numFmtId="49" fontId="8" fillId="0" borderId="3" xfId="0" applyNumberFormat="1" applyFont="1" applyBorder="1" applyAlignment="1" applyProtection="1">
      <alignment horizontal="left" vertical="top" shrinkToFit="1"/>
    </xf>
    <xf numFmtId="49" fontId="8" fillId="0" borderId="2" xfId="0" applyNumberFormat="1" applyFont="1" applyBorder="1" applyAlignment="1" applyProtection="1">
      <alignment horizontal="left" vertical="top" shrinkToFit="1"/>
    </xf>
    <xf numFmtId="176" fontId="23" fillId="0" borderId="49" xfId="0" applyNumberFormat="1" applyFont="1" applyFill="1" applyBorder="1" applyAlignment="1" applyProtection="1">
      <alignment horizontal="center" vertical="center" shrinkToFit="1"/>
    </xf>
    <xf numFmtId="176" fontId="23" fillId="0" borderId="43" xfId="0" applyNumberFormat="1" applyFont="1" applyFill="1" applyBorder="1" applyAlignment="1" applyProtection="1">
      <alignment horizontal="center" vertical="center" shrinkToFit="1"/>
    </xf>
    <xf numFmtId="176" fontId="23" fillId="0" borderId="28" xfId="0" applyNumberFormat="1" applyFont="1" applyFill="1" applyBorder="1" applyAlignment="1" applyProtection="1">
      <alignment horizontal="center" vertical="center" shrinkToFit="1"/>
    </xf>
    <xf numFmtId="176" fontId="23" fillId="0" borderId="12" xfId="0" applyNumberFormat="1" applyFont="1" applyFill="1" applyBorder="1" applyAlignment="1" applyProtection="1">
      <alignment horizontal="center" vertical="center" shrinkToFit="1"/>
    </xf>
    <xf numFmtId="176" fontId="23" fillId="0" borderId="50" xfId="0" applyNumberFormat="1" applyFont="1" applyFill="1" applyBorder="1" applyAlignment="1" applyProtection="1">
      <alignment horizontal="center" vertical="center" shrinkToFit="1"/>
    </xf>
    <xf numFmtId="176" fontId="23" fillId="0" borderId="42" xfId="0" applyNumberFormat="1" applyFont="1" applyFill="1" applyBorder="1" applyAlignment="1" applyProtection="1">
      <alignment horizontal="center" vertical="center" shrinkToFit="1"/>
    </xf>
    <xf numFmtId="176" fontId="23" fillId="0" borderId="47" xfId="0" applyNumberFormat="1" applyFont="1" applyFill="1" applyBorder="1" applyAlignment="1" applyProtection="1">
      <alignment horizontal="center" vertical="center" shrinkToFit="1"/>
    </xf>
    <xf numFmtId="176" fontId="23" fillId="0" borderId="11" xfId="0" applyNumberFormat="1" applyFont="1" applyFill="1" applyBorder="1" applyAlignment="1" applyProtection="1">
      <alignment horizontal="center" vertical="center" shrinkToFit="1"/>
    </xf>
    <xf numFmtId="176" fontId="23" fillId="0" borderId="25" xfId="0" applyNumberFormat="1" applyFont="1" applyFill="1" applyBorder="1" applyAlignment="1" applyProtection="1">
      <alignment horizontal="center" vertical="center" shrinkToFit="1"/>
    </xf>
    <xf numFmtId="176" fontId="15" fillId="0" borderId="27" xfId="0" applyNumberFormat="1" applyFont="1" applyFill="1" applyBorder="1" applyAlignment="1" applyProtection="1">
      <alignment horizontal="center" vertical="center" shrinkToFit="1"/>
    </xf>
    <xf numFmtId="176" fontId="15" fillId="0" borderId="24" xfId="0" applyNumberFormat="1" applyFont="1" applyFill="1" applyBorder="1" applyAlignment="1" applyProtection="1">
      <alignment horizontal="center" vertical="center" shrinkToFit="1"/>
    </xf>
    <xf numFmtId="176" fontId="15" fillId="0" borderId="28" xfId="0" applyNumberFormat="1" applyFont="1" applyFill="1" applyBorder="1" applyAlignment="1" applyProtection="1">
      <alignment horizontal="center" vertical="center" shrinkToFit="1"/>
    </xf>
    <xf numFmtId="176" fontId="15" fillId="0" borderId="25" xfId="0" applyNumberFormat="1" applyFont="1" applyFill="1" applyBorder="1" applyAlignment="1" applyProtection="1">
      <alignment horizontal="center" vertical="center" shrinkToFit="1"/>
    </xf>
    <xf numFmtId="176" fontId="15" fillId="0" borderId="50" xfId="0" applyNumberFormat="1" applyFont="1" applyFill="1" applyBorder="1" applyAlignment="1" applyProtection="1">
      <alignment horizontal="center" vertical="center" shrinkToFit="1"/>
    </xf>
    <xf numFmtId="176" fontId="15" fillId="0" borderId="48" xfId="0" applyNumberFormat="1" applyFont="1" applyFill="1" applyBorder="1" applyAlignment="1" applyProtection="1">
      <alignment horizontal="center" vertical="center" shrinkToFit="1"/>
    </xf>
    <xf numFmtId="176" fontId="15" fillId="0" borderId="10" xfId="0" applyNumberFormat="1" applyFont="1" applyFill="1" applyBorder="1" applyAlignment="1" applyProtection="1">
      <alignment horizontal="center" vertical="center" shrinkToFit="1"/>
    </xf>
    <xf numFmtId="176" fontId="15" fillId="0" borderId="12" xfId="0" applyNumberFormat="1" applyFont="1" applyFill="1" applyBorder="1" applyAlignment="1" applyProtection="1">
      <alignment horizontal="center" vertical="center" shrinkToFit="1"/>
    </xf>
    <xf numFmtId="176" fontId="15" fillId="0" borderId="45" xfId="0" applyNumberFormat="1" applyFont="1" applyFill="1" applyBorder="1" applyAlignment="1" applyProtection="1">
      <alignment horizontal="center" vertical="center" shrinkToFit="1"/>
    </xf>
    <xf numFmtId="176" fontId="15" fillId="0" borderId="9" xfId="0" applyNumberFormat="1" applyFont="1" applyFill="1" applyBorder="1" applyAlignment="1" applyProtection="1">
      <alignment horizontal="center" vertical="center" shrinkToFit="1"/>
    </xf>
    <xf numFmtId="176" fontId="15" fillId="0" borderId="11" xfId="0" applyNumberFormat="1" applyFont="1" applyFill="1" applyBorder="1" applyAlignment="1" applyProtection="1">
      <alignment horizontal="center" vertical="center" shrinkToFit="1"/>
    </xf>
    <xf numFmtId="176" fontId="15" fillId="0" borderId="44" xfId="0" applyNumberFormat="1" applyFont="1" applyFill="1" applyBorder="1" applyAlignment="1" applyProtection="1">
      <alignment horizontal="center" vertical="center" shrinkToFit="1"/>
    </xf>
    <xf numFmtId="0" fontId="12" fillId="0" borderId="9" xfId="0" applyFont="1" applyBorder="1" applyAlignment="1" applyProtection="1">
      <alignment horizontal="distributed" vertical="center" shrinkToFit="1"/>
    </xf>
    <xf numFmtId="0" fontId="12" fillId="0" borderId="15" xfId="0" applyFont="1" applyBorder="1" applyAlignment="1" applyProtection="1">
      <alignment horizontal="distributed" vertical="center" shrinkToFit="1"/>
    </xf>
    <xf numFmtId="0" fontId="12" fillId="0" borderId="10" xfId="0" applyFont="1" applyBorder="1" applyAlignment="1" applyProtection="1">
      <alignment horizontal="distributed" vertical="center" shrinkToFit="1"/>
    </xf>
    <xf numFmtId="0" fontId="12" fillId="0" borderId="11" xfId="0" applyFont="1" applyBorder="1" applyAlignment="1" applyProtection="1">
      <alignment horizontal="distributed" vertical="center" shrinkToFit="1"/>
    </xf>
    <xf numFmtId="0" fontId="12" fillId="0" borderId="0" xfId="0" applyFont="1" applyBorder="1" applyAlignment="1" applyProtection="1">
      <alignment horizontal="distributed" vertical="center" shrinkToFit="1"/>
    </xf>
    <xf numFmtId="0" fontId="12" fillId="0" borderId="12" xfId="0" applyFont="1" applyBorder="1" applyAlignment="1" applyProtection="1">
      <alignment horizontal="distributed" vertical="center" shrinkToFit="1"/>
    </xf>
    <xf numFmtId="0" fontId="12" fillId="0" borderId="13" xfId="0" applyFont="1" applyBorder="1" applyAlignment="1" applyProtection="1">
      <alignment horizontal="distributed" vertical="center" shrinkToFit="1"/>
    </xf>
    <xf numFmtId="0" fontId="12" fillId="0" borderId="16" xfId="0" applyFont="1" applyBorder="1" applyAlignment="1" applyProtection="1">
      <alignment horizontal="distributed" vertical="center" shrinkToFit="1"/>
    </xf>
    <xf numFmtId="0" fontId="12" fillId="0" borderId="14" xfId="0" applyFont="1" applyBorder="1" applyAlignment="1" applyProtection="1">
      <alignment horizontal="distributed" vertical="center" shrinkToFit="1"/>
    </xf>
    <xf numFmtId="177" fontId="8" fillId="0" borderId="9" xfId="0" applyNumberFormat="1" applyFont="1" applyBorder="1" applyAlignment="1" applyProtection="1">
      <alignment horizontal="center" vertical="center" shrinkToFit="1"/>
    </xf>
    <xf numFmtId="177" fontId="8" fillId="0" borderId="15" xfId="0" applyNumberFormat="1" applyFont="1" applyBorder="1" applyAlignment="1" applyProtection="1">
      <alignment horizontal="center" vertical="center" shrinkToFit="1"/>
    </xf>
    <xf numFmtId="177" fontId="8" fillId="0" borderId="10" xfId="0" applyNumberFormat="1" applyFont="1" applyBorder="1" applyAlignment="1" applyProtection="1">
      <alignment horizontal="center" vertical="center" shrinkToFit="1"/>
    </xf>
    <xf numFmtId="177" fontId="8" fillId="0" borderId="11" xfId="0" applyNumberFormat="1" applyFont="1" applyBorder="1" applyAlignment="1" applyProtection="1">
      <alignment horizontal="center" vertical="center" shrinkToFit="1"/>
    </xf>
    <xf numFmtId="177" fontId="8" fillId="0" borderId="0" xfId="0" applyNumberFormat="1" applyFont="1" applyBorder="1" applyAlignment="1" applyProtection="1">
      <alignment horizontal="center" vertical="center" shrinkToFit="1"/>
    </xf>
    <xf numFmtId="177" fontId="8" fillId="0" borderId="12" xfId="0" applyNumberFormat="1" applyFont="1" applyBorder="1" applyAlignment="1" applyProtection="1">
      <alignment horizontal="center" vertical="center" shrinkToFit="1"/>
    </xf>
    <xf numFmtId="177" fontId="8" fillId="0" borderId="13" xfId="0" applyNumberFormat="1" applyFont="1" applyBorder="1" applyAlignment="1" applyProtection="1">
      <alignment horizontal="center" vertical="center" shrinkToFit="1"/>
    </xf>
    <xf numFmtId="177" fontId="8" fillId="0" borderId="16" xfId="0" applyNumberFormat="1" applyFont="1" applyBorder="1" applyAlignment="1" applyProtection="1">
      <alignment horizontal="center" vertical="center" shrinkToFit="1"/>
    </xf>
    <xf numFmtId="177" fontId="8" fillId="0" borderId="14" xfId="0" applyNumberFormat="1" applyFont="1" applyBorder="1" applyAlignment="1" applyProtection="1">
      <alignment horizontal="center" vertical="center" shrinkToFit="1"/>
    </xf>
    <xf numFmtId="176" fontId="15" fillId="0" borderId="13" xfId="0" applyNumberFormat="1" applyFont="1" applyFill="1" applyBorder="1" applyAlignment="1" applyProtection="1">
      <alignment horizontal="center" vertical="center" shrinkToFit="1"/>
    </xf>
    <xf numFmtId="176" fontId="15" fillId="0" borderId="26" xfId="0" applyNumberFormat="1" applyFont="1" applyFill="1" applyBorder="1" applyAlignment="1" applyProtection="1">
      <alignment horizontal="center" vertical="center" shrinkToFit="1"/>
    </xf>
    <xf numFmtId="176" fontId="15" fillId="0" borderId="29" xfId="0" applyNumberFormat="1" applyFont="1" applyFill="1" applyBorder="1" applyAlignment="1" applyProtection="1">
      <alignment horizontal="center" vertical="center" shrinkToFit="1"/>
    </xf>
    <xf numFmtId="176" fontId="15" fillId="0" borderId="14" xfId="0" applyNumberFormat="1" applyFont="1" applyFill="1" applyBorder="1" applyAlignment="1" applyProtection="1">
      <alignment horizontal="center" vertical="center" shrinkToFit="1"/>
    </xf>
    <xf numFmtId="0" fontId="8" fillId="0" borderId="32" xfId="0" applyFont="1" applyBorder="1" applyAlignment="1" applyProtection="1">
      <alignment horizontal="center" vertical="center" shrinkToFit="1"/>
    </xf>
    <xf numFmtId="0" fontId="8" fillId="0" borderId="33" xfId="0" applyFont="1" applyBorder="1" applyAlignment="1" applyProtection="1">
      <alignment horizontal="center" vertical="center" shrinkToFit="1"/>
    </xf>
    <xf numFmtId="0" fontId="8" fillId="0" borderId="43" xfId="0" applyFont="1" applyBorder="1" applyAlignment="1" applyProtection="1">
      <alignment horizontal="center" vertical="center" shrinkToFit="1"/>
    </xf>
    <xf numFmtId="0" fontId="8" fillId="0" borderId="35" xfId="0" applyFont="1" applyBorder="1" applyAlignment="1" applyProtection="1">
      <alignment horizontal="center" vertical="center" shrinkToFit="1"/>
    </xf>
    <xf numFmtId="0" fontId="8" fillId="0" borderId="0" xfId="0" applyFont="1" applyBorder="1" applyAlignment="1" applyProtection="1">
      <alignment horizontal="center" vertical="center" shrinkToFit="1"/>
    </xf>
    <xf numFmtId="0" fontId="8" fillId="0" borderId="12" xfId="0" applyFont="1" applyBorder="1" applyAlignment="1" applyProtection="1">
      <alignment horizontal="center" vertical="center" shrinkToFit="1"/>
    </xf>
    <xf numFmtId="0" fontId="8" fillId="0" borderId="37" xfId="0" applyFont="1" applyBorder="1" applyAlignment="1" applyProtection="1">
      <alignment horizontal="center" vertical="center" shrinkToFit="1"/>
    </xf>
    <xf numFmtId="0" fontId="8" fillId="0" borderId="38" xfId="0" applyFont="1" applyBorder="1" applyAlignment="1" applyProtection="1">
      <alignment horizontal="center" vertical="center" shrinkToFit="1"/>
    </xf>
    <xf numFmtId="0" fontId="8" fillId="0" borderId="45" xfId="0" applyFont="1" applyBorder="1" applyAlignment="1" applyProtection="1">
      <alignment horizontal="center" vertical="center" shrinkToFit="1"/>
    </xf>
    <xf numFmtId="177" fontId="8" fillId="0" borderId="42" xfId="0" applyNumberFormat="1" applyFont="1" applyBorder="1" applyAlignment="1" applyProtection="1">
      <alignment horizontal="center" vertical="center" shrinkToFit="1"/>
    </xf>
    <xf numFmtId="177" fontId="8" fillId="0" borderId="33" xfId="0" applyNumberFormat="1" applyFont="1" applyBorder="1" applyAlignment="1" applyProtection="1">
      <alignment horizontal="center" vertical="center" shrinkToFit="1"/>
    </xf>
    <xf numFmtId="177" fontId="8" fillId="0" borderId="43" xfId="0" applyNumberFormat="1" applyFont="1" applyBorder="1" applyAlignment="1" applyProtection="1">
      <alignment horizontal="center" vertical="center" shrinkToFit="1"/>
    </xf>
    <xf numFmtId="177" fontId="8" fillId="0" borderId="44" xfId="0" applyNumberFormat="1" applyFont="1" applyBorder="1" applyAlignment="1" applyProtection="1">
      <alignment horizontal="center" vertical="center" shrinkToFit="1"/>
    </xf>
    <xf numFmtId="177" fontId="8" fillId="0" borderId="38" xfId="0" applyNumberFormat="1" applyFont="1" applyBorder="1" applyAlignment="1" applyProtection="1">
      <alignment horizontal="center" vertical="center" shrinkToFit="1"/>
    </xf>
    <xf numFmtId="177" fontId="8" fillId="0" borderId="45" xfId="0" applyNumberFormat="1" applyFont="1" applyBorder="1" applyAlignment="1" applyProtection="1">
      <alignment horizontal="center" vertical="center" shrinkToFit="1"/>
    </xf>
    <xf numFmtId="176" fontId="23" fillId="0" borderId="44" xfId="0" applyNumberFormat="1" applyFont="1" applyFill="1" applyBorder="1" applyAlignment="1" applyProtection="1">
      <alignment horizontal="center" vertical="center" shrinkToFit="1"/>
    </xf>
    <xf numFmtId="176" fontId="23" fillId="0" borderId="48" xfId="0" applyNumberFormat="1" applyFont="1" applyFill="1" applyBorder="1" applyAlignment="1" applyProtection="1">
      <alignment horizontal="center" vertical="center" shrinkToFit="1"/>
    </xf>
    <xf numFmtId="176" fontId="23" fillId="0" borderId="45" xfId="0" applyNumberFormat="1" applyFont="1" applyFill="1" applyBorder="1" applyAlignment="1" applyProtection="1">
      <alignment horizontal="center" vertical="center" shrinkToFit="1"/>
    </xf>
    <xf numFmtId="0" fontId="12" fillId="0" borderId="44" xfId="0" applyFont="1" applyBorder="1" applyAlignment="1" applyProtection="1">
      <alignment horizontal="distributed" vertical="center" shrinkToFit="1"/>
    </xf>
    <xf numFmtId="0" fontId="12" fillId="0" borderId="38" xfId="0" applyFont="1" applyBorder="1" applyAlignment="1" applyProtection="1">
      <alignment horizontal="distributed" vertical="center" shrinkToFit="1"/>
    </xf>
    <xf numFmtId="0" fontId="12" fillId="0" borderId="45" xfId="0" applyFont="1" applyBorder="1" applyAlignment="1" applyProtection="1">
      <alignment horizontal="distributed" vertical="center" shrinkToFit="1"/>
    </xf>
    <xf numFmtId="176" fontId="23" fillId="0" borderId="34" xfId="0" applyNumberFormat="1" applyFont="1" applyFill="1" applyBorder="1" applyAlignment="1" applyProtection="1">
      <alignment horizontal="center" vertical="center" shrinkToFit="1"/>
    </xf>
    <xf numFmtId="176" fontId="23" fillId="0" borderId="36" xfId="0" applyNumberFormat="1" applyFont="1" applyFill="1" applyBorder="1" applyAlignment="1" applyProtection="1">
      <alignment horizontal="center" vertical="center" shrinkToFit="1"/>
    </xf>
    <xf numFmtId="0" fontId="8" fillId="0" borderId="55" xfId="0" applyFont="1" applyBorder="1" applyAlignment="1" applyProtection="1">
      <alignment horizontal="center" vertical="center" shrinkToFit="1"/>
    </xf>
    <xf numFmtId="0" fontId="8" fillId="0" borderId="56" xfId="0" applyFont="1" applyBorder="1" applyAlignment="1" applyProtection="1">
      <alignment horizontal="center" vertical="center" shrinkToFit="1"/>
    </xf>
    <xf numFmtId="0" fontId="8" fillId="0" borderId="57" xfId="0" applyFont="1" applyBorder="1" applyAlignment="1" applyProtection="1">
      <alignment horizontal="center" vertical="center" shrinkToFit="1"/>
    </xf>
    <xf numFmtId="0" fontId="8" fillId="0" borderId="58" xfId="0" applyFont="1" applyBorder="1" applyAlignment="1" applyProtection="1">
      <alignment horizontal="center" vertical="center" shrinkToFit="1"/>
    </xf>
    <xf numFmtId="0" fontId="8" fillId="0" borderId="59" xfId="0" applyFont="1" applyBorder="1" applyAlignment="1" applyProtection="1">
      <alignment horizontal="center" vertical="center" shrinkToFit="1"/>
    </xf>
    <xf numFmtId="0" fontId="8" fillId="0" borderId="60" xfId="0" applyFont="1" applyBorder="1" applyAlignment="1" applyProtection="1">
      <alignment horizontal="center" vertical="center" shrinkToFit="1"/>
    </xf>
    <xf numFmtId="0" fontId="8" fillId="0" borderId="61" xfId="0" applyFont="1" applyBorder="1" applyAlignment="1" applyProtection="1">
      <alignment horizontal="center" vertical="center" shrinkToFit="1"/>
    </xf>
    <xf numFmtId="0" fontId="8" fillId="0" borderId="62" xfId="0" applyFont="1" applyBorder="1" applyAlignment="1" applyProtection="1">
      <alignment horizontal="center" vertical="center" shrinkToFit="1"/>
    </xf>
    <xf numFmtId="0" fontId="10" fillId="0" borderId="0" xfId="0" applyFont="1" applyBorder="1" applyAlignment="1" applyProtection="1">
      <alignment horizontal="left" vertical="center" shrinkToFit="1"/>
    </xf>
    <xf numFmtId="0" fontId="13" fillId="0" borderId="0" xfId="0" applyFont="1" applyBorder="1" applyAlignment="1" applyProtection="1">
      <alignment horizontal="left" vertical="center" shrinkToFit="1"/>
    </xf>
    <xf numFmtId="0" fontId="8" fillId="0" borderId="9" xfId="0" applyFont="1" applyBorder="1" applyAlignment="1" applyProtection="1">
      <alignment horizontal="center" shrinkToFit="1"/>
    </xf>
    <xf numFmtId="0" fontId="8" fillId="0" borderId="15" xfId="0" applyFont="1" applyBorder="1" applyAlignment="1" applyProtection="1">
      <alignment horizontal="center" shrinkToFit="1"/>
    </xf>
    <xf numFmtId="0" fontId="8" fillId="0" borderId="10" xfId="0" applyFont="1" applyBorder="1" applyAlignment="1" applyProtection="1">
      <alignment horizontal="center" shrinkToFit="1"/>
    </xf>
    <xf numFmtId="0" fontId="8" fillId="0" borderId="11" xfId="0" applyFont="1" applyBorder="1" applyAlignment="1" applyProtection="1">
      <alignment horizontal="center" shrinkToFit="1"/>
    </xf>
    <xf numFmtId="0" fontId="8" fillId="0" borderId="0" xfId="0" applyFont="1" applyBorder="1" applyAlignment="1" applyProtection="1">
      <alignment horizontal="center" shrinkToFit="1"/>
    </xf>
    <xf numFmtId="0" fontId="8" fillId="0" borderId="12" xfId="0" applyFont="1" applyBorder="1" applyAlignment="1" applyProtection="1">
      <alignment horizontal="center" shrinkToFit="1"/>
    </xf>
    <xf numFmtId="0" fontId="8" fillId="0" borderId="11" xfId="0" applyFont="1" applyBorder="1" applyAlignment="1" applyProtection="1">
      <alignment horizontal="center" vertical="center" shrinkToFit="1"/>
    </xf>
    <xf numFmtId="0" fontId="8" fillId="0" borderId="13" xfId="0" applyFont="1" applyBorder="1" applyAlignment="1" applyProtection="1">
      <alignment horizontal="center" vertical="center" shrinkToFit="1"/>
    </xf>
    <xf numFmtId="0" fontId="8" fillId="0" borderId="16" xfId="0" applyFont="1" applyBorder="1" applyAlignment="1" applyProtection="1">
      <alignment horizontal="center" vertical="center" shrinkToFit="1"/>
    </xf>
    <xf numFmtId="0" fontId="8" fillId="0" borderId="14" xfId="0" applyFont="1" applyBorder="1" applyAlignment="1" applyProtection="1">
      <alignment horizontal="center" vertical="center" shrinkToFit="1"/>
    </xf>
    <xf numFmtId="0" fontId="13" fillId="0" borderId="9" xfId="0" applyNumberFormat="1" applyFont="1" applyBorder="1" applyAlignment="1" applyProtection="1">
      <alignment horizontal="left" vertical="center" wrapText="1" shrinkToFit="1"/>
    </xf>
    <xf numFmtId="0" fontId="13" fillId="0" borderId="15" xfId="0" applyNumberFormat="1" applyFont="1" applyBorder="1" applyAlignment="1" applyProtection="1">
      <alignment horizontal="left" vertical="center" wrapText="1" shrinkToFit="1"/>
    </xf>
    <xf numFmtId="0" fontId="13" fillId="0" borderId="10" xfId="0" applyNumberFormat="1" applyFont="1" applyBorder="1" applyAlignment="1" applyProtection="1">
      <alignment horizontal="left" vertical="center" wrapText="1" shrinkToFit="1"/>
    </xf>
    <xf numFmtId="0" fontId="13" fillId="0" borderId="11" xfId="0" applyNumberFormat="1" applyFont="1" applyBorder="1" applyAlignment="1" applyProtection="1">
      <alignment horizontal="left" vertical="center" wrapText="1" shrinkToFit="1"/>
    </xf>
    <xf numFmtId="0" fontId="13" fillId="0" borderId="0" xfId="0" applyNumberFormat="1" applyFont="1" applyBorder="1" applyAlignment="1" applyProtection="1">
      <alignment horizontal="left" vertical="center" wrapText="1" shrinkToFit="1"/>
    </xf>
    <xf numFmtId="0" fontId="13" fillId="0" borderId="12" xfId="0" applyNumberFormat="1" applyFont="1" applyBorder="1" applyAlignment="1" applyProtection="1">
      <alignment horizontal="left" vertical="center" wrapText="1" shrinkToFit="1"/>
    </xf>
    <xf numFmtId="0" fontId="13" fillId="0" borderId="13" xfId="0" applyNumberFormat="1" applyFont="1" applyBorder="1" applyAlignment="1" applyProtection="1">
      <alignment horizontal="left" vertical="center" wrapText="1" shrinkToFit="1"/>
    </xf>
    <xf numFmtId="0" fontId="13" fillId="0" borderId="16" xfId="0" applyNumberFormat="1" applyFont="1" applyBorder="1" applyAlignment="1" applyProtection="1">
      <alignment horizontal="left" vertical="center" wrapText="1" shrinkToFit="1"/>
    </xf>
    <xf numFmtId="0" fontId="13" fillId="0" borderId="14" xfId="0" applyNumberFormat="1" applyFont="1" applyBorder="1" applyAlignment="1" applyProtection="1">
      <alignment horizontal="left" vertical="center" wrapText="1" shrinkToFit="1"/>
    </xf>
    <xf numFmtId="0" fontId="13" fillId="0" borderId="0"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8" fillId="0" borderId="42" xfId="0" applyFont="1" applyBorder="1" applyAlignment="1" applyProtection="1">
      <alignment horizontal="center" vertical="center" shrinkToFit="1"/>
    </xf>
    <xf numFmtId="0" fontId="13" fillId="0" borderId="42" xfId="0" applyFont="1" applyFill="1" applyBorder="1" applyAlignment="1" applyProtection="1">
      <alignment horizontal="center" vertical="center" shrinkToFit="1"/>
    </xf>
    <xf numFmtId="0" fontId="13" fillId="0" borderId="33" xfId="0" applyFont="1" applyFill="1" applyBorder="1" applyAlignment="1" applyProtection="1">
      <alignment horizontal="center" vertical="center" shrinkToFit="1"/>
    </xf>
    <xf numFmtId="0" fontId="13" fillId="0" borderId="11"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13" fillId="0" borderId="13" xfId="0" applyFont="1" applyFill="1" applyBorder="1" applyAlignment="1" applyProtection="1">
      <alignment horizontal="center" vertical="center" shrinkToFit="1"/>
    </xf>
    <xf numFmtId="0" fontId="13" fillId="0" borderId="16" xfId="0" applyFont="1" applyFill="1" applyBorder="1" applyAlignment="1" applyProtection="1">
      <alignment horizontal="center" vertical="center" shrinkToFit="1"/>
    </xf>
    <xf numFmtId="0" fontId="18" fillId="0" borderId="11" xfId="0" applyFont="1" applyBorder="1" applyAlignment="1" applyProtection="1">
      <alignment horizontal="center" vertical="center" shrinkToFit="1"/>
    </xf>
    <xf numFmtId="0" fontId="10" fillId="0" borderId="0" xfId="0" applyFont="1" applyBorder="1" applyAlignment="1" applyProtection="1">
      <alignment horizontal="center" vertical="center" shrinkToFit="1"/>
    </xf>
    <xf numFmtId="0" fontId="10" fillId="0" borderId="12" xfId="0" applyFont="1" applyBorder="1" applyAlignment="1" applyProtection="1">
      <alignment horizontal="center" vertical="center" shrinkToFit="1"/>
    </xf>
    <xf numFmtId="0" fontId="10" fillId="0" borderId="11" xfId="0" applyFont="1" applyBorder="1" applyAlignment="1" applyProtection="1">
      <alignment horizontal="center" vertical="center" shrinkToFit="1"/>
    </xf>
    <xf numFmtId="0" fontId="10" fillId="0" borderId="13" xfId="0" applyFont="1" applyBorder="1" applyAlignment="1" applyProtection="1">
      <alignment horizontal="center" vertical="center" shrinkToFit="1"/>
    </xf>
    <xf numFmtId="0" fontId="10" fillId="0" borderId="16" xfId="0" applyFont="1" applyBorder="1" applyAlignment="1" applyProtection="1">
      <alignment horizontal="center" vertical="center" shrinkToFit="1"/>
    </xf>
    <xf numFmtId="0" fontId="10" fillId="0" borderId="14" xfId="0" applyFont="1" applyBorder="1" applyAlignment="1" applyProtection="1">
      <alignment horizontal="center" vertical="center" shrinkToFit="1"/>
    </xf>
    <xf numFmtId="0" fontId="8" fillId="0" borderId="9" xfId="0" applyFont="1" applyBorder="1" applyAlignment="1" applyProtection="1">
      <alignment horizontal="center" vertical="center" shrinkToFit="1"/>
    </xf>
    <xf numFmtId="0" fontId="8" fillId="0" borderId="15" xfId="0" applyFont="1" applyBorder="1" applyAlignment="1" applyProtection="1">
      <alignment horizontal="center" vertical="center" shrinkToFit="1"/>
    </xf>
    <xf numFmtId="0" fontId="8" fillId="0" borderId="10" xfId="0" applyFont="1" applyBorder="1" applyAlignment="1" applyProtection="1">
      <alignment horizontal="center" vertical="center" shrinkToFit="1"/>
    </xf>
    <xf numFmtId="0" fontId="8" fillId="0" borderId="9" xfId="0" applyNumberFormat="1" applyFont="1" applyBorder="1" applyAlignment="1" applyProtection="1">
      <alignment horizontal="center" vertical="center" shrinkToFit="1"/>
    </xf>
    <xf numFmtId="0" fontId="8" fillId="0" borderId="15" xfId="0" applyNumberFormat="1" applyFont="1" applyBorder="1" applyAlignment="1" applyProtection="1">
      <alignment horizontal="center" vertical="center" shrinkToFit="1"/>
    </xf>
    <xf numFmtId="0" fontId="8" fillId="0" borderId="10" xfId="0" applyNumberFormat="1" applyFont="1" applyBorder="1" applyAlignment="1" applyProtection="1">
      <alignment horizontal="center" vertical="center" shrinkToFit="1"/>
    </xf>
    <xf numFmtId="0" fontId="8" fillId="0" borderId="11" xfId="0" applyNumberFormat="1" applyFont="1" applyBorder="1" applyAlignment="1" applyProtection="1">
      <alignment horizontal="center" vertical="center" shrinkToFit="1"/>
    </xf>
    <xf numFmtId="0" fontId="8" fillId="0" borderId="0" xfId="0" applyNumberFormat="1" applyFont="1" applyBorder="1" applyAlignment="1" applyProtection="1">
      <alignment horizontal="center" vertical="center" shrinkToFit="1"/>
    </xf>
    <xf numFmtId="0" fontId="8" fillId="0" borderId="12" xfId="0" applyNumberFormat="1" applyFont="1" applyBorder="1" applyAlignment="1" applyProtection="1">
      <alignment horizontal="center" vertical="center" shrinkToFit="1"/>
    </xf>
    <xf numFmtId="0" fontId="8" fillId="0" borderId="13" xfId="0" applyNumberFormat="1" applyFont="1" applyBorder="1" applyAlignment="1" applyProtection="1">
      <alignment horizontal="center" vertical="center" shrinkToFit="1"/>
    </xf>
    <xf numFmtId="0" fontId="8" fillId="0" borderId="16" xfId="0" applyNumberFormat="1" applyFont="1" applyBorder="1" applyAlignment="1" applyProtection="1">
      <alignment horizontal="center" vertical="center" shrinkToFit="1"/>
    </xf>
    <xf numFmtId="0" fontId="8" fillId="0" borderId="14" xfId="0" applyNumberFormat="1" applyFont="1" applyBorder="1" applyAlignment="1" applyProtection="1">
      <alignment horizontal="center" vertical="center" shrinkToFit="1"/>
    </xf>
    <xf numFmtId="0" fontId="14" fillId="0" borderId="0" xfId="0" applyNumberFormat="1" applyFont="1" applyFill="1" applyBorder="1" applyAlignment="1" applyProtection="1">
      <alignment horizontal="center" vertical="center" shrinkToFit="1"/>
    </xf>
    <xf numFmtId="0" fontId="14" fillId="0" borderId="16" xfId="0" applyNumberFormat="1" applyFont="1" applyFill="1" applyBorder="1" applyAlignment="1" applyProtection="1">
      <alignment horizontal="center" vertical="center" shrinkToFit="1"/>
    </xf>
    <xf numFmtId="0" fontId="14" fillId="0" borderId="33" xfId="0" applyNumberFormat="1" applyFont="1" applyFill="1" applyBorder="1" applyAlignment="1" applyProtection="1">
      <alignment horizontal="center" vertical="center" shrinkToFit="1"/>
    </xf>
    <xf numFmtId="0" fontId="8" fillId="0" borderId="11" xfId="0" applyFont="1" applyBorder="1" applyAlignment="1" applyProtection="1">
      <alignment horizontal="center" vertical="center" textRotation="255" shrinkToFit="1"/>
    </xf>
    <xf numFmtId="0" fontId="8" fillId="0" borderId="0" xfId="0" applyFont="1" applyBorder="1" applyAlignment="1" applyProtection="1">
      <alignment horizontal="center" vertical="center" textRotation="255" shrinkToFit="1"/>
    </xf>
    <xf numFmtId="0" fontId="8" fillId="0" borderId="13" xfId="0" applyFont="1" applyBorder="1" applyAlignment="1" applyProtection="1">
      <alignment horizontal="center" vertical="center" textRotation="255" shrinkToFit="1"/>
    </xf>
    <xf numFmtId="0" fontId="8" fillId="0" borderId="16" xfId="0" applyFont="1" applyBorder="1" applyAlignment="1" applyProtection="1">
      <alignment horizontal="center" vertical="center" textRotation="255" shrinkToFit="1"/>
    </xf>
    <xf numFmtId="0" fontId="13" fillId="0" borderId="12" xfId="0" applyFont="1" applyFill="1" applyBorder="1" applyAlignment="1" applyProtection="1">
      <alignment horizontal="left" vertical="center"/>
    </xf>
    <xf numFmtId="0" fontId="13" fillId="0" borderId="14" xfId="0" applyFont="1" applyFill="1" applyBorder="1" applyAlignment="1" applyProtection="1">
      <alignment horizontal="left" vertical="center"/>
    </xf>
    <xf numFmtId="0" fontId="14" fillId="0" borderId="9" xfId="0" applyFont="1" applyBorder="1" applyAlignment="1" applyProtection="1">
      <alignment horizontal="distributed" vertical="center" shrinkToFit="1"/>
    </xf>
    <xf numFmtId="0" fontId="14" fillId="0" borderId="15" xfId="0" applyFont="1" applyBorder="1" applyAlignment="1" applyProtection="1">
      <alignment horizontal="distributed" vertical="center" shrinkToFit="1"/>
    </xf>
    <xf numFmtId="0" fontId="14" fillId="0" borderId="10" xfId="0" applyFont="1" applyBorder="1" applyAlignment="1" applyProtection="1">
      <alignment horizontal="distributed" vertical="center" shrinkToFit="1"/>
    </xf>
    <xf numFmtId="0" fontId="14" fillId="0" borderId="11" xfId="0" applyFont="1" applyBorder="1" applyAlignment="1" applyProtection="1">
      <alignment horizontal="distributed" vertical="center" shrinkToFit="1"/>
    </xf>
    <xf numFmtId="0" fontId="14" fillId="0" borderId="0" xfId="0" applyFont="1" applyBorder="1" applyAlignment="1" applyProtection="1">
      <alignment horizontal="distributed" vertical="center" shrinkToFit="1"/>
    </xf>
    <xf numFmtId="0" fontId="14" fillId="0" borderId="12" xfId="0" applyFont="1" applyBorder="1" applyAlignment="1" applyProtection="1">
      <alignment horizontal="distributed" vertical="center" shrinkToFit="1"/>
    </xf>
    <xf numFmtId="0" fontId="14" fillId="0" borderId="13" xfId="0" applyFont="1" applyBorder="1" applyAlignment="1" applyProtection="1">
      <alignment horizontal="distributed" vertical="center" shrinkToFit="1"/>
    </xf>
    <xf numFmtId="0" fontId="14" fillId="0" borderId="16" xfId="0" applyFont="1" applyBorder="1" applyAlignment="1" applyProtection="1">
      <alignment horizontal="distributed" vertical="center" shrinkToFit="1"/>
    </xf>
    <xf numFmtId="0" fontId="14" fillId="0" borderId="14" xfId="0" applyFont="1" applyBorder="1" applyAlignment="1" applyProtection="1">
      <alignment horizontal="distributed" vertical="center" shrinkToFit="1"/>
    </xf>
    <xf numFmtId="176" fontId="22" fillId="0" borderId="9" xfId="0" applyNumberFormat="1" applyFont="1" applyFill="1" applyBorder="1" applyAlignment="1" applyProtection="1">
      <alignment horizontal="center" vertical="center" shrinkToFit="1"/>
    </xf>
    <xf numFmtId="176" fontId="22" fillId="0" borderId="24" xfId="0" applyNumberFormat="1" applyFont="1" applyFill="1" applyBorder="1" applyAlignment="1" applyProtection="1">
      <alignment horizontal="center" vertical="center" shrinkToFit="1"/>
    </xf>
    <xf numFmtId="176" fontId="22" fillId="0" borderId="11" xfId="0" applyNumberFormat="1" applyFont="1" applyFill="1" applyBorder="1" applyAlignment="1" applyProtection="1">
      <alignment horizontal="center" vertical="center" shrinkToFit="1"/>
    </xf>
    <xf numFmtId="176" fontId="22" fillId="0" borderId="25" xfId="0" applyNumberFormat="1" applyFont="1" applyFill="1" applyBorder="1" applyAlignment="1" applyProtection="1">
      <alignment horizontal="center" vertical="center" shrinkToFit="1"/>
    </xf>
    <xf numFmtId="176" fontId="22" fillId="0" borderId="13" xfId="0" applyNumberFormat="1" applyFont="1" applyFill="1" applyBorder="1" applyAlignment="1" applyProtection="1">
      <alignment horizontal="center" vertical="center" shrinkToFit="1"/>
    </xf>
    <xf numFmtId="176" fontId="22" fillId="0" borderId="26" xfId="0" applyNumberFormat="1" applyFont="1" applyFill="1" applyBorder="1" applyAlignment="1" applyProtection="1">
      <alignment horizontal="center" vertical="center" shrinkToFit="1"/>
    </xf>
    <xf numFmtId="176" fontId="22" fillId="0" borderId="27" xfId="0" applyNumberFormat="1" applyFont="1" applyFill="1" applyBorder="1" applyAlignment="1" applyProtection="1">
      <alignment horizontal="center" vertical="center" shrinkToFit="1"/>
    </xf>
    <xf numFmtId="176" fontId="22" fillId="0" borderId="10" xfId="0" applyNumberFormat="1" applyFont="1" applyFill="1" applyBorder="1" applyAlignment="1" applyProtection="1">
      <alignment horizontal="center" vertical="center" shrinkToFit="1"/>
    </xf>
    <xf numFmtId="176" fontId="22" fillId="0" borderId="28" xfId="0" applyNumberFormat="1" applyFont="1" applyFill="1" applyBorder="1" applyAlignment="1" applyProtection="1">
      <alignment horizontal="center" vertical="center" shrinkToFit="1"/>
    </xf>
    <xf numFmtId="176" fontId="22" fillId="0" borderId="12" xfId="0" applyNumberFormat="1" applyFont="1" applyFill="1" applyBorder="1" applyAlignment="1" applyProtection="1">
      <alignment horizontal="center" vertical="center" shrinkToFit="1"/>
    </xf>
    <xf numFmtId="176" fontId="22" fillId="0" borderId="29" xfId="0" applyNumberFormat="1" applyFont="1" applyFill="1" applyBorder="1" applyAlignment="1" applyProtection="1">
      <alignment horizontal="center" vertical="center" shrinkToFit="1"/>
    </xf>
    <xf numFmtId="176" fontId="22" fillId="0" borderId="14" xfId="0" applyNumberFormat="1" applyFont="1" applyFill="1" applyBorder="1" applyAlignment="1" applyProtection="1">
      <alignment horizontal="center" vertical="center" shrinkToFit="1"/>
    </xf>
    <xf numFmtId="0" fontId="8" fillId="0" borderId="9" xfId="0" applyFont="1" applyBorder="1" applyAlignment="1" applyProtection="1">
      <alignment horizontal="distributed" vertical="center" shrinkToFit="1"/>
    </xf>
    <xf numFmtId="0" fontId="8" fillId="0" borderId="15" xfId="0" applyFont="1" applyBorder="1" applyAlignment="1" applyProtection="1">
      <alignment horizontal="distributed" vertical="center" shrinkToFit="1"/>
    </xf>
    <xf numFmtId="0" fontId="8" fillId="0" borderId="10" xfId="0" applyFont="1" applyBorder="1" applyAlignment="1" applyProtection="1">
      <alignment horizontal="distributed" vertical="center" shrinkToFit="1"/>
    </xf>
    <xf numFmtId="0" fontId="8" fillId="0" borderId="11" xfId="0" applyFont="1" applyBorder="1" applyAlignment="1" applyProtection="1">
      <alignment horizontal="distributed" vertical="center" shrinkToFit="1"/>
    </xf>
    <xf numFmtId="0" fontId="8" fillId="0" borderId="0" xfId="0" applyFont="1" applyBorder="1" applyAlignment="1" applyProtection="1">
      <alignment horizontal="distributed" vertical="center" shrinkToFit="1"/>
    </xf>
    <xf numFmtId="0" fontId="8" fillId="0" borderId="12" xfId="0" applyFont="1" applyBorder="1" applyAlignment="1" applyProtection="1">
      <alignment horizontal="distributed" vertical="center" shrinkToFit="1"/>
    </xf>
    <xf numFmtId="0" fontId="8" fillId="0" borderId="13" xfId="0" applyFont="1" applyBorder="1" applyAlignment="1" applyProtection="1">
      <alignment horizontal="distributed" vertical="center" shrinkToFit="1"/>
    </xf>
    <xf numFmtId="0" fontId="8" fillId="0" borderId="16" xfId="0" applyFont="1" applyBorder="1" applyAlignment="1" applyProtection="1">
      <alignment horizontal="distributed" vertical="center" shrinkToFit="1"/>
    </xf>
    <xf numFmtId="0" fontId="8" fillId="0" borderId="14" xfId="0" applyFont="1" applyBorder="1" applyAlignment="1" applyProtection="1">
      <alignment horizontal="distributed" vertical="center" shrinkToFit="1"/>
    </xf>
    <xf numFmtId="0" fontId="16" fillId="0" borderId="9" xfId="0" applyFont="1" applyBorder="1" applyAlignment="1" applyProtection="1">
      <alignment horizontal="distributed" vertical="center" wrapText="1" shrinkToFit="1"/>
    </xf>
    <xf numFmtId="0" fontId="16" fillId="0" borderId="15" xfId="0" applyFont="1" applyBorder="1" applyAlignment="1" applyProtection="1">
      <alignment horizontal="distributed" vertical="center" shrinkToFit="1"/>
    </xf>
    <xf numFmtId="0" fontId="16" fillId="0" borderId="10" xfId="0" applyFont="1" applyBorder="1" applyAlignment="1" applyProtection="1">
      <alignment horizontal="distributed" vertical="center" shrinkToFit="1"/>
    </xf>
    <xf numFmtId="0" fontId="16" fillId="0" borderId="11" xfId="0" applyFont="1" applyBorder="1" applyAlignment="1" applyProtection="1">
      <alignment horizontal="distributed" vertical="center" shrinkToFit="1"/>
    </xf>
    <xf numFmtId="0" fontId="16" fillId="0" borderId="0" xfId="0" applyFont="1" applyBorder="1" applyAlignment="1" applyProtection="1">
      <alignment horizontal="distributed" vertical="center" shrinkToFit="1"/>
    </xf>
    <xf numFmtId="0" fontId="16" fillId="0" borderId="12" xfId="0" applyFont="1" applyBorder="1" applyAlignment="1" applyProtection="1">
      <alignment horizontal="distributed" vertical="center" shrinkToFit="1"/>
    </xf>
    <xf numFmtId="0" fontId="16" fillId="0" borderId="13" xfId="0" applyFont="1" applyBorder="1" applyAlignment="1" applyProtection="1">
      <alignment horizontal="distributed" vertical="center" shrinkToFit="1"/>
    </xf>
    <xf numFmtId="0" fontId="16" fillId="0" borderId="16" xfId="0" applyFont="1" applyBorder="1" applyAlignment="1" applyProtection="1">
      <alignment horizontal="distributed" vertical="center" shrinkToFit="1"/>
    </xf>
    <xf numFmtId="0" fontId="16" fillId="0" borderId="14" xfId="0" applyFont="1" applyBorder="1" applyAlignment="1" applyProtection="1">
      <alignment horizontal="distributed" vertical="center" shrinkToFit="1"/>
    </xf>
    <xf numFmtId="3" fontId="15" fillId="0" borderId="9" xfId="0" applyNumberFormat="1" applyFont="1" applyFill="1" applyBorder="1" applyAlignment="1" applyProtection="1">
      <alignment horizontal="center" vertical="center" shrinkToFit="1"/>
    </xf>
    <xf numFmtId="3" fontId="15" fillId="0" borderId="24" xfId="0" applyNumberFormat="1" applyFont="1" applyFill="1" applyBorder="1" applyAlignment="1" applyProtection="1">
      <alignment horizontal="center" vertical="center" shrinkToFit="1"/>
    </xf>
    <xf numFmtId="3" fontId="15" fillId="0" borderId="11" xfId="0" applyNumberFormat="1" applyFont="1" applyFill="1" applyBorder="1" applyAlignment="1" applyProtection="1">
      <alignment horizontal="center" vertical="center" shrinkToFit="1"/>
    </xf>
    <xf numFmtId="3" fontId="15" fillId="0" borderId="25" xfId="0" applyNumberFormat="1" applyFont="1" applyFill="1" applyBorder="1" applyAlignment="1" applyProtection="1">
      <alignment horizontal="center" vertical="center" shrinkToFit="1"/>
    </xf>
    <xf numFmtId="3" fontId="15" fillId="0" borderId="44" xfId="0" applyNumberFormat="1" applyFont="1" applyFill="1" applyBorder="1" applyAlignment="1" applyProtection="1">
      <alignment horizontal="center" vertical="center" shrinkToFit="1"/>
    </xf>
    <xf numFmtId="3" fontId="15" fillId="0" borderId="48" xfId="0" applyNumberFormat="1" applyFont="1" applyFill="1" applyBorder="1" applyAlignment="1" applyProtection="1">
      <alignment horizontal="center" vertical="center" shrinkToFit="1"/>
    </xf>
    <xf numFmtId="3" fontId="15" fillId="0" borderId="27" xfId="0" applyNumberFormat="1" applyFont="1" applyFill="1" applyBorder="1" applyAlignment="1" applyProtection="1">
      <alignment horizontal="center" vertical="center" shrinkToFit="1"/>
    </xf>
    <xf numFmtId="3" fontId="15" fillId="0" borderId="10" xfId="0" applyNumberFormat="1" applyFont="1" applyFill="1" applyBorder="1" applyAlignment="1" applyProtection="1">
      <alignment horizontal="center" vertical="center" shrinkToFit="1"/>
    </xf>
    <xf numFmtId="3" fontId="15" fillId="0" borderId="28" xfId="0" applyNumberFormat="1" applyFont="1" applyFill="1" applyBorder="1" applyAlignment="1" applyProtection="1">
      <alignment horizontal="center" vertical="center" shrinkToFit="1"/>
    </xf>
    <xf numFmtId="3" fontId="15" fillId="0" borderId="12" xfId="0" applyNumberFormat="1" applyFont="1" applyFill="1" applyBorder="1" applyAlignment="1" applyProtection="1">
      <alignment horizontal="center" vertical="center" shrinkToFit="1"/>
    </xf>
    <xf numFmtId="3" fontId="15" fillId="0" borderId="29" xfId="0" applyNumberFormat="1" applyFont="1" applyFill="1" applyBorder="1" applyAlignment="1" applyProtection="1">
      <alignment horizontal="center" vertical="center" shrinkToFit="1"/>
    </xf>
    <xf numFmtId="3" fontId="15" fillId="0" borderId="14" xfId="0" applyNumberFormat="1" applyFont="1" applyFill="1" applyBorder="1" applyAlignment="1" applyProtection="1">
      <alignment horizontal="center" vertical="center" shrinkToFit="1"/>
    </xf>
    <xf numFmtId="3" fontId="23" fillId="0" borderId="42" xfId="0" applyNumberFormat="1" applyFont="1" applyFill="1" applyBorder="1" applyAlignment="1" applyProtection="1">
      <alignment horizontal="center" vertical="center" shrinkToFit="1"/>
    </xf>
    <xf numFmtId="3" fontId="23" fillId="0" borderId="47" xfId="0" applyNumberFormat="1" applyFont="1" applyFill="1" applyBorder="1" applyAlignment="1" applyProtection="1">
      <alignment horizontal="center" vertical="center" shrinkToFit="1"/>
    </xf>
    <xf numFmtId="3" fontId="23" fillId="0" borderId="11" xfId="0" applyNumberFormat="1" applyFont="1" applyFill="1" applyBorder="1" applyAlignment="1" applyProtection="1">
      <alignment horizontal="center" vertical="center" shrinkToFit="1"/>
    </xf>
    <xf numFmtId="3" fontId="23" fillId="0" borderId="25" xfId="0" applyNumberFormat="1" applyFont="1" applyFill="1" applyBorder="1" applyAlignment="1" applyProtection="1">
      <alignment horizontal="center" vertical="center" shrinkToFit="1"/>
    </xf>
    <xf numFmtId="3" fontId="23" fillId="0" borderId="44" xfId="0" applyNumberFormat="1" applyFont="1" applyFill="1" applyBorder="1" applyAlignment="1" applyProtection="1">
      <alignment horizontal="center" vertical="center" shrinkToFit="1"/>
    </xf>
    <xf numFmtId="3" fontId="23" fillId="0" borderId="48" xfId="0" applyNumberFormat="1" applyFont="1" applyFill="1" applyBorder="1" applyAlignment="1" applyProtection="1">
      <alignment horizontal="center" vertical="center" shrinkToFit="1"/>
    </xf>
    <xf numFmtId="3" fontId="23" fillId="0" borderId="49" xfId="0" applyNumberFormat="1" applyFont="1" applyFill="1" applyBorder="1" applyAlignment="1" applyProtection="1">
      <alignment horizontal="center" vertical="center" shrinkToFit="1"/>
    </xf>
    <xf numFmtId="3" fontId="23" fillId="0" borderId="34" xfId="0" applyNumberFormat="1" applyFont="1" applyFill="1" applyBorder="1" applyAlignment="1" applyProtection="1">
      <alignment horizontal="center" vertical="center" shrinkToFit="1"/>
    </xf>
    <xf numFmtId="3" fontId="23" fillId="0" borderId="28" xfId="0" applyNumberFormat="1" applyFont="1" applyFill="1" applyBorder="1" applyAlignment="1" applyProtection="1">
      <alignment horizontal="center" vertical="center" shrinkToFit="1"/>
    </xf>
    <xf numFmtId="3" fontId="23" fillId="0" borderId="36" xfId="0" applyNumberFormat="1" applyFont="1" applyFill="1" applyBorder="1" applyAlignment="1" applyProtection="1">
      <alignment horizontal="center" vertical="center" shrinkToFit="1"/>
    </xf>
    <xf numFmtId="3" fontId="23" fillId="0" borderId="50" xfId="0" applyNumberFormat="1" applyFont="1" applyFill="1" applyBorder="1" applyAlignment="1" applyProtection="1">
      <alignment horizontal="center" vertical="center" shrinkToFit="1"/>
    </xf>
    <xf numFmtId="3" fontId="23" fillId="0" borderId="39" xfId="0" applyNumberFormat="1" applyFont="1" applyFill="1" applyBorder="1" applyAlignment="1" applyProtection="1">
      <alignment horizontal="center" vertical="center" shrinkToFit="1"/>
    </xf>
    <xf numFmtId="3" fontId="15" fillId="0" borderId="26" xfId="0" applyNumberFormat="1" applyFont="1" applyFill="1" applyBorder="1" applyAlignment="1" applyProtection="1">
      <alignment horizontal="center" vertical="center" shrinkToFit="1"/>
    </xf>
    <xf numFmtId="0" fontId="13" fillId="0" borderId="15" xfId="0" applyFont="1" applyFill="1" applyBorder="1" applyAlignment="1" applyProtection="1">
      <alignment horizontal="center" vertical="center" shrinkToFit="1"/>
    </xf>
    <xf numFmtId="0" fontId="13" fillId="0" borderId="10" xfId="0" applyFont="1" applyFill="1" applyBorder="1" applyAlignment="1" applyProtection="1">
      <alignment horizontal="center" vertical="center" shrinkToFit="1"/>
    </xf>
    <xf numFmtId="0" fontId="13" fillId="0" borderId="14" xfId="0" applyFont="1" applyFill="1" applyBorder="1" applyAlignment="1" applyProtection="1">
      <alignment horizontal="center" vertical="center" shrinkToFit="1"/>
    </xf>
    <xf numFmtId="49" fontId="13" fillId="0" borderId="40" xfId="0" applyNumberFormat="1" applyFont="1" applyFill="1" applyBorder="1" applyAlignment="1" applyProtection="1">
      <alignment horizontal="center" vertical="center" shrinkToFit="1"/>
    </xf>
    <xf numFmtId="49" fontId="13" fillId="0" borderId="41" xfId="0" applyNumberFormat="1" applyFont="1" applyFill="1" applyBorder="1" applyAlignment="1" applyProtection="1">
      <alignment horizontal="center" vertical="center" shrinkToFit="1"/>
    </xf>
    <xf numFmtId="49" fontId="13" fillId="0" borderId="30" xfId="0" applyNumberFormat="1" applyFont="1" applyFill="1" applyBorder="1" applyAlignment="1" applyProtection="1">
      <alignment horizontal="center" vertical="center" shrinkToFit="1"/>
    </xf>
    <xf numFmtId="49" fontId="13" fillId="0" borderId="31" xfId="0" applyNumberFormat="1" applyFont="1" applyFill="1" applyBorder="1" applyAlignment="1" applyProtection="1">
      <alignment horizontal="center" vertical="center" shrinkToFit="1"/>
    </xf>
    <xf numFmtId="0" fontId="13" fillId="0" borderId="9" xfId="0" applyFont="1" applyFill="1" applyBorder="1" applyAlignment="1" applyProtection="1">
      <alignment horizontal="center" vertical="center" shrinkToFit="1"/>
    </xf>
    <xf numFmtId="0" fontId="25" fillId="0" borderId="51" xfId="0" applyFont="1" applyFill="1" applyBorder="1" applyAlignment="1" applyProtection="1">
      <alignment horizontal="center" vertical="center" shrinkToFit="1"/>
    </xf>
    <xf numFmtId="0" fontId="25" fillId="0" borderId="52" xfId="0" applyFont="1" applyFill="1" applyBorder="1" applyAlignment="1" applyProtection="1">
      <alignment horizontal="center" vertical="center" shrinkToFit="1"/>
    </xf>
    <xf numFmtId="0" fontId="8" fillId="0" borderId="40" xfId="0" applyFont="1" applyBorder="1" applyAlignment="1" applyProtection="1">
      <alignment horizontal="center" vertical="center" shrinkToFit="1"/>
    </xf>
    <xf numFmtId="0" fontId="8" fillId="0" borderId="46" xfId="0" applyFont="1" applyBorder="1" applyAlignment="1" applyProtection="1">
      <alignment horizontal="center" vertical="center" shrinkToFit="1"/>
    </xf>
    <xf numFmtId="0" fontId="8" fillId="0" borderId="31" xfId="0" applyFont="1" applyBorder="1" applyAlignment="1" applyProtection="1">
      <alignment horizontal="center" vertical="center" shrinkToFit="1"/>
    </xf>
    <xf numFmtId="0" fontId="14" fillId="0" borderId="30" xfId="0" applyFont="1" applyFill="1" applyBorder="1" applyAlignment="1" applyProtection="1">
      <alignment horizontal="center" vertical="center" textRotation="255" shrinkToFit="1"/>
    </xf>
    <xf numFmtId="0" fontId="14" fillId="0" borderId="31" xfId="0" applyFont="1" applyFill="1" applyBorder="1" applyAlignment="1" applyProtection="1">
      <alignment horizontal="center" vertical="center" textRotation="255" shrinkToFit="1"/>
    </xf>
    <xf numFmtId="3" fontId="15" fillId="0" borderId="13" xfId="0" applyNumberFormat="1" applyFont="1" applyFill="1" applyBorder="1" applyAlignment="1" applyProtection="1">
      <alignment horizontal="center" vertical="center" shrinkToFit="1"/>
    </xf>
    <xf numFmtId="3" fontId="22" fillId="0" borderId="27" xfId="0" applyNumberFormat="1" applyFont="1" applyFill="1" applyBorder="1" applyAlignment="1" applyProtection="1">
      <alignment horizontal="center" vertical="center" shrinkToFit="1"/>
    </xf>
    <xf numFmtId="3" fontId="22" fillId="0" borderId="10" xfId="0" applyNumberFormat="1" applyFont="1" applyFill="1" applyBorder="1" applyAlignment="1" applyProtection="1">
      <alignment horizontal="center" vertical="center" shrinkToFit="1"/>
    </xf>
    <xf numFmtId="3" fontId="22" fillId="0" borderId="28" xfId="0" applyNumberFormat="1" applyFont="1" applyFill="1" applyBorder="1" applyAlignment="1" applyProtection="1">
      <alignment horizontal="center" vertical="center" shrinkToFit="1"/>
    </xf>
    <xf numFmtId="3" fontId="22" fillId="0" borderId="12" xfId="0" applyNumberFormat="1" applyFont="1" applyFill="1" applyBorder="1" applyAlignment="1" applyProtection="1">
      <alignment horizontal="center" vertical="center" shrinkToFit="1"/>
    </xf>
    <xf numFmtId="3" fontId="22" fillId="0" borderId="29" xfId="0" applyNumberFormat="1" applyFont="1" applyFill="1" applyBorder="1" applyAlignment="1" applyProtection="1">
      <alignment horizontal="center" vertical="center" shrinkToFit="1"/>
    </xf>
    <xf numFmtId="3" fontId="22" fillId="0" borderId="14" xfId="0" applyNumberFormat="1" applyFont="1" applyFill="1" applyBorder="1" applyAlignment="1" applyProtection="1">
      <alignment horizontal="center" vertical="center" shrinkToFit="1"/>
    </xf>
    <xf numFmtId="3" fontId="22" fillId="0" borderId="24" xfId="0" applyNumberFormat="1" applyFont="1" applyFill="1" applyBorder="1" applyAlignment="1" applyProtection="1">
      <alignment horizontal="center" vertical="center" shrinkToFit="1"/>
    </xf>
    <xf numFmtId="3" fontId="22" fillId="0" borderId="25" xfId="0" applyNumberFormat="1" applyFont="1" applyFill="1" applyBorder="1" applyAlignment="1" applyProtection="1">
      <alignment horizontal="center" vertical="center" shrinkToFit="1"/>
    </xf>
    <xf numFmtId="3" fontId="22" fillId="0" borderId="26" xfId="0" applyNumberFormat="1" applyFont="1" applyFill="1" applyBorder="1" applyAlignment="1" applyProtection="1">
      <alignment horizontal="center" vertical="center" shrinkToFit="1"/>
    </xf>
    <xf numFmtId="3" fontId="15" fillId="0" borderId="50" xfId="0" applyNumberFormat="1" applyFont="1" applyFill="1" applyBorder="1" applyAlignment="1" applyProtection="1">
      <alignment horizontal="center" vertical="center" shrinkToFit="1"/>
    </xf>
    <xf numFmtId="3" fontId="23" fillId="0" borderId="43" xfId="0" applyNumberFormat="1" applyFont="1" applyFill="1" applyBorder="1" applyAlignment="1" applyProtection="1">
      <alignment horizontal="center" vertical="center" shrinkToFit="1"/>
    </xf>
    <xf numFmtId="3" fontId="23" fillId="0" borderId="12" xfId="0" applyNumberFormat="1" applyFont="1" applyFill="1" applyBorder="1" applyAlignment="1" applyProtection="1">
      <alignment horizontal="center" vertical="center" shrinkToFit="1"/>
    </xf>
    <xf numFmtId="3" fontId="23" fillId="0" borderId="45" xfId="0" applyNumberFormat="1" applyFont="1" applyFill="1" applyBorder="1" applyAlignment="1" applyProtection="1">
      <alignment horizontal="center" vertical="center" shrinkToFit="1"/>
    </xf>
    <xf numFmtId="3" fontId="15" fillId="0" borderId="45" xfId="0" applyNumberFormat="1" applyFont="1" applyFill="1" applyBorder="1" applyAlignment="1" applyProtection="1">
      <alignment horizontal="center" vertical="center" shrinkToFit="1"/>
    </xf>
    <xf numFmtId="0" fontId="13" fillId="0" borderId="0" xfId="0" applyFont="1" applyFill="1" applyBorder="1" applyAlignment="1" applyProtection="1">
      <alignment horizontal="left" vertical="center"/>
    </xf>
    <xf numFmtId="0" fontId="13" fillId="0" borderId="83" xfId="0" applyFont="1" applyFill="1" applyBorder="1" applyAlignment="1" applyProtection="1">
      <alignment horizontal="center" textRotation="255" shrinkToFit="1"/>
    </xf>
    <xf numFmtId="0" fontId="8" fillId="0" borderId="11" xfId="0" applyFont="1" applyFill="1" applyBorder="1" applyAlignment="1" applyProtection="1">
      <alignment horizontal="center" vertical="center" textRotation="255" shrinkToFit="1"/>
    </xf>
    <xf numFmtId="0" fontId="8" fillId="0" borderId="0" xfId="0" applyFont="1" applyFill="1" applyBorder="1" applyAlignment="1" applyProtection="1">
      <alignment horizontal="center" vertical="center" textRotation="255" shrinkToFit="1"/>
    </xf>
    <xf numFmtId="0" fontId="8" fillId="0" borderId="12" xfId="0" applyFont="1" applyFill="1" applyBorder="1" applyAlignment="1" applyProtection="1">
      <alignment horizontal="center" vertical="center" textRotation="255" shrinkToFit="1"/>
    </xf>
    <xf numFmtId="0" fontId="8" fillId="0" borderId="13" xfId="0" applyFont="1" applyFill="1" applyBorder="1" applyAlignment="1" applyProtection="1">
      <alignment horizontal="center" vertical="center" textRotation="255" shrinkToFit="1"/>
    </xf>
    <xf numFmtId="0" fontId="8" fillId="0" borderId="16" xfId="0" applyFont="1" applyFill="1" applyBorder="1" applyAlignment="1" applyProtection="1">
      <alignment horizontal="center" vertical="center" textRotation="255" shrinkToFit="1"/>
    </xf>
    <xf numFmtId="0" fontId="8" fillId="0" borderId="14" xfId="0" applyFont="1" applyFill="1" applyBorder="1" applyAlignment="1" applyProtection="1">
      <alignment horizontal="center" vertical="center" textRotation="255" shrinkToFit="1"/>
    </xf>
    <xf numFmtId="0" fontId="10" fillId="0" borderId="0" xfId="0" applyFont="1" applyFill="1" applyBorder="1" applyAlignment="1" applyProtection="1">
      <alignment horizontal="left" vertical="center" shrinkToFit="1"/>
    </xf>
    <xf numFmtId="0" fontId="13" fillId="0" borderId="43" xfId="0" applyFont="1" applyFill="1" applyBorder="1" applyAlignment="1" applyProtection="1">
      <alignment horizontal="left" vertical="center"/>
    </xf>
    <xf numFmtId="0" fontId="8" fillId="0" borderId="9" xfId="0" applyFont="1" applyFill="1" applyBorder="1" applyAlignment="1" applyProtection="1">
      <alignment horizontal="center" vertical="center" shrinkToFit="1"/>
    </xf>
    <xf numFmtId="0" fontId="8" fillId="0" borderId="15" xfId="0" applyFont="1" applyFill="1" applyBorder="1" applyAlignment="1" applyProtection="1">
      <alignment horizontal="center" vertical="center" shrinkToFit="1"/>
    </xf>
    <xf numFmtId="0" fontId="8" fillId="0" borderId="10" xfId="0" applyFont="1" applyFill="1" applyBorder="1" applyAlignment="1" applyProtection="1">
      <alignment horizontal="center" vertical="center" shrinkToFit="1"/>
    </xf>
    <xf numFmtId="0" fontId="8" fillId="0" borderId="11"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12" xfId="0" applyFont="1" applyFill="1" applyBorder="1" applyAlignment="1" applyProtection="1">
      <alignment horizontal="center" vertical="center" shrinkToFit="1"/>
    </xf>
    <xf numFmtId="0" fontId="8" fillId="0" borderId="13" xfId="0" applyFont="1" applyFill="1" applyBorder="1" applyAlignment="1" applyProtection="1">
      <alignment horizontal="center" vertical="center" shrinkToFit="1"/>
    </xf>
    <xf numFmtId="0" fontId="8" fillId="0" borderId="16" xfId="0" applyFont="1" applyFill="1" applyBorder="1" applyAlignment="1" applyProtection="1">
      <alignment horizontal="center" vertical="center" shrinkToFit="1"/>
    </xf>
    <xf numFmtId="0" fontId="8" fillId="0" borderId="14" xfId="0" applyFont="1" applyFill="1" applyBorder="1" applyAlignment="1" applyProtection="1">
      <alignment horizontal="center" vertical="center" shrinkToFit="1"/>
    </xf>
    <xf numFmtId="0" fontId="13" fillId="0" borderId="0" xfId="0" applyFont="1" applyFill="1" applyBorder="1" applyAlignment="1" applyProtection="1">
      <alignment horizontal="left" vertical="center" shrinkToFit="1"/>
    </xf>
    <xf numFmtId="0" fontId="17" fillId="0" borderId="15" xfId="0" applyFont="1" applyFill="1" applyBorder="1" applyAlignment="1" applyProtection="1">
      <alignment horizontal="left" vertical="center" shrinkToFit="1"/>
    </xf>
    <xf numFmtId="0" fontId="17" fillId="0" borderId="10" xfId="0" applyFont="1" applyFill="1" applyBorder="1" applyAlignment="1" applyProtection="1">
      <alignment horizontal="left" vertical="center" shrinkToFit="1"/>
    </xf>
    <xf numFmtId="0" fontId="17" fillId="0" borderId="0" xfId="0" applyFont="1" applyFill="1" applyBorder="1" applyAlignment="1" applyProtection="1">
      <alignment horizontal="left" vertical="center" shrinkToFit="1"/>
    </xf>
    <xf numFmtId="0" fontId="17" fillId="0" borderId="12" xfId="0" applyFont="1" applyFill="1" applyBorder="1" applyAlignment="1" applyProtection="1">
      <alignment horizontal="left" vertical="center" shrinkToFit="1"/>
    </xf>
    <xf numFmtId="0" fontId="32" fillId="0" borderId="0" xfId="0" applyFont="1" applyAlignment="1" applyProtection="1">
      <alignment horizontal="left" wrapText="1" shrinkToFit="1"/>
    </xf>
    <xf numFmtId="0" fontId="32" fillId="0" borderId="12" xfId="0" applyFont="1" applyBorder="1" applyAlignment="1" applyProtection="1">
      <alignment horizontal="left" wrapText="1" shrinkToFit="1"/>
    </xf>
    <xf numFmtId="3" fontId="22" fillId="0" borderId="9" xfId="0" applyNumberFormat="1" applyFont="1" applyFill="1" applyBorder="1" applyAlignment="1" applyProtection="1">
      <alignment horizontal="center" vertical="center" shrinkToFit="1"/>
    </xf>
    <xf numFmtId="3" fontId="22" fillId="0" borderId="11" xfId="0" applyNumberFormat="1" applyFont="1" applyFill="1" applyBorder="1" applyAlignment="1" applyProtection="1">
      <alignment horizontal="center" vertical="center" shrinkToFit="1"/>
    </xf>
    <xf numFmtId="3" fontId="22" fillId="0" borderId="13" xfId="0" applyNumberFormat="1" applyFont="1" applyFill="1" applyBorder="1" applyAlignment="1" applyProtection="1">
      <alignment horizontal="center" vertical="center" shrinkToFit="1"/>
    </xf>
    <xf numFmtId="0" fontId="10" fillId="0" borderId="9" xfId="0" applyFont="1" applyBorder="1" applyAlignment="1" applyProtection="1">
      <alignment horizontal="center" vertical="center" shrinkToFit="1"/>
    </xf>
    <xf numFmtId="0" fontId="10" fillId="0" borderId="15" xfId="0" applyFont="1" applyBorder="1" applyAlignment="1" applyProtection="1">
      <alignment horizontal="center" vertical="center" shrinkToFit="1"/>
    </xf>
    <xf numFmtId="0" fontId="10" fillId="0" borderId="10" xfId="0" applyFont="1" applyBorder="1" applyAlignment="1" applyProtection="1">
      <alignment horizontal="center" vertical="center" shrinkToFit="1"/>
    </xf>
    <xf numFmtId="0" fontId="8" fillId="0" borderId="9" xfId="2" quotePrefix="1" applyNumberFormat="1" applyFont="1" applyBorder="1" applyAlignment="1" applyProtection="1">
      <alignment horizontal="center" vertical="center" shrinkToFit="1"/>
    </xf>
    <xf numFmtId="0" fontId="8" fillId="0" borderId="15" xfId="2" quotePrefix="1" applyNumberFormat="1" applyFont="1" applyBorder="1" applyAlignment="1" applyProtection="1">
      <alignment horizontal="center" vertical="center" shrinkToFit="1"/>
    </xf>
    <xf numFmtId="0" fontId="8" fillId="0" borderId="10" xfId="2" quotePrefix="1" applyNumberFormat="1" applyFont="1" applyBorder="1" applyAlignment="1" applyProtection="1">
      <alignment horizontal="center" vertical="center" shrinkToFit="1"/>
    </xf>
    <xf numFmtId="0" fontId="8" fillId="0" borderId="11" xfId="2" quotePrefix="1" applyNumberFormat="1" applyFont="1" applyBorder="1" applyAlignment="1" applyProtection="1">
      <alignment horizontal="center" vertical="center" shrinkToFit="1"/>
    </xf>
    <xf numFmtId="0" fontId="8" fillId="0" borderId="0" xfId="2" quotePrefix="1" applyNumberFormat="1" applyFont="1" applyBorder="1" applyAlignment="1" applyProtection="1">
      <alignment horizontal="center" vertical="center" shrinkToFit="1"/>
    </xf>
    <xf numFmtId="0" fontId="8" fillId="0" borderId="12" xfId="2" quotePrefix="1" applyNumberFormat="1" applyFont="1" applyBorder="1" applyAlignment="1" applyProtection="1">
      <alignment horizontal="center" vertical="center" shrinkToFit="1"/>
    </xf>
    <xf numFmtId="0" fontId="8" fillId="0" borderId="13" xfId="2" quotePrefix="1" applyNumberFormat="1" applyFont="1" applyBorder="1" applyAlignment="1" applyProtection="1">
      <alignment horizontal="center" vertical="center" shrinkToFit="1"/>
    </xf>
    <xf numFmtId="0" fontId="8" fillId="0" borderId="16" xfId="2" quotePrefix="1" applyNumberFormat="1" applyFont="1" applyBorder="1" applyAlignment="1" applyProtection="1">
      <alignment horizontal="center" vertical="center" shrinkToFit="1"/>
    </xf>
    <xf numFmtId="0" fontId="8" fillId="0" borderId="14" xfId="2" quotePrefix="1" applyNumberFormat="1" applyFont="1" applyBorder="1" applyAlignment="1" applyProtection="1">
      <alignment horizontal="center" vertical="center" shrinkToFit="1"/>
    </xf>
    <xf numFmtId="0" fontId="20" fillId="8" borderId="40" xfId="0" applyFont="1" applyFill="1" applyBorder="1" applyAlignment="1" applyProtection="1">
      <alignment horizontal="center" vertical="center" shrinkToFit="1"/>
    </xf>
    <xf numFmtId="0" fontId="20" fillId="8" borderId="46" xfId="0" applyFont="1" applyFill="1" applyBorder="1" applyAlignment="1" applyProtection="1">
      <alignment horizontal="center" vertical="center" shrinkToFit="1"/>
    </xf>
    <xf numFmtId="0" fontId="20" fillId="8" borderId="31" xfId="0" applyFont="1" applyFill="1" applyBorder="1" applyAlignment="1" applyProtection="1">
      <alignment horizontal="center" vertical="center" shrinkToFit="1"/>
    </xf>
    <xf numFmtId="0" fontId="13" fillId="0" borderId="9" xfId="0" applyFont="1" applyBorder="1" applyAlignment="1" applyProtection="1">
      <alignment horizontal="center" vertical="center" shrinkToFit="1"/>
    </xf>
    <xf numFmtId="0" fontId="13" fillId="0" borderId="15" xfId="0" applyFont="1" applyBorder="1" applyAlignment="1" applyProtection="1">
      <alignment horizontal="center" vertical="center" shrinkToFit="1"/>
    </xf>
    <xf numFmtId="0" fontId="13" fillId="0" borderId="10" xfId="0" applyFont="1" applyBorder="1" applyAlignment="1" applyProtection="1">
      <alignment horizontal="center" vertical="center" shrinkToFit="1"/>
    </xf>
    <xf numFmtId="0" fontId="13" fillId="0" borderId="11" xfId="0" applyFont="1" applyBorder="1" applyAlignment="1" applyProtection="1">
      <alignment horizontal="center" vertical="center" shrinkToFit="1"/>
    </xf>
    <xf numFmtId="0" fontId="13" fillId="0" borderId="0" xfId="0" applyFont="1" applyBorder="1" applyAlignment="1" applyProtection="1">
      <alignment horizontal="center" vertical="center" shrinkToFit="1"/>
    </xf>
    <xf numFmtId="0" fontId="13" fillId="0" borderId="12" xfId="0" applyFont="1" applyBorder="1" applyAlignment="1" applyProtection="1">
      <alignment horizontal="center" vertical="center" shrinkToFit="1"/>
    </xf>
    <xf numFmtId="0" fontId="13" fillId="0" borderId="13" xfId="0" applyFont="1" applyBorder="1" applyAlignment="1" applyProtection="1">
      <alignment horizontal="center" vertical="center" shrinkToFit="1"/>
    </xf>
    <xf numFmtId="0" fontId="13" fillId="0" borderId="16" xfId="0" applyFont="1" applyBorder="1" applyAlignment="1" applyProtection="1">
      <alignment horizontal="center" vertical="center" shrinkToFit="1"/>
    </xf>
    <xf numFmtId="0" fontId="13" fillId="0" borderId="14" xfId="0" applyFont="1" applyBorder="1" applyAlignment="1" applyProtection="1">
      <alignment horizontal="center" vertical="center" shrinkToFit="1"/>
    </xf>
    <xf numFmtId="177" fontId="7" fillId="0" borderId="81" xfId="0" applyNumberFormat="1" applyFont="1" applyFill="1" applyBorder="1" applyAlignment="1" applyProtection="1">
      <alignment horizontal="center" vertical="center" shrinkToFit="1"/>
    </xf>
    <xf numFmtId="177" fontId="7" fillId="0" borderId="15" xfId="0" applyNumberFormat="1" applyFont="1" applyFill="1" applyBorder="1" applyAlignment="1" applyProtection="1">
      <alignment horizontal="center" vertical="center" shrinkToFit="1"/>
    </xf>
    <xf numFmtId="177" fontId="7" fillId="0" borderId="82" xfId="0" applyNumberFormat="1" applyFont="1" applyFill="1" applyBorder="1" applyAlignment="1" applyProtection="1">
      <alignment horizontal="center" vertical="center" shrinkToFit="1"/>
    </xf>
    <xf numFmtId="177" fontId="7" fillId="0" borderId="35" xfId="0" applyNumberFormat="1" applyFont="1" applyFill="1" applyBorder="1" applyAlignment="1" applyProtection="1">
      <alignment horizontal="center" vertical="center" shrinkToFit="1"/>
    </xf>
    <xf numFmtId="177" fontId="7" fillId="0" borderId="0" xfId="0" applyNumberFormat="1" applyFont="1" applyFill="1" applyBorder="1" applyAlignment="1" applyProtection="1">
      <alignment horizontal="center" vertical="center" shrinkToFit="1"/>
    </xf>
    <xf numFmtId="177" fontId="7" fillId="0" borderId="36" xfId="0" applyNumberFormat="1" applyFont="1" applyFill="1" applyBorder="1" applyAlignment="1" applyProtection="1">
      <alignment horizontal="center" vertical="center" shrinkToFit="1"/>
    </xf>
    <xf numFmtId="177" fontId="7" fillId="0" borderId="37" xfId="0" applyNumberFormat="1" applyFont="1" applyFill="1" applyBorder="1" applyAlignment="1" applyProtection="1">
      <alignment horizontal="center" vertical="center" shrinkToFit="1"/>
    </xf>
    <xf numFmtId="177" fontId="7" fillId="0" borderId="38" xfId="0" applyNumberFormat="1" applyFont="1" applyFill="1" applyBorder="1" applyAlignment="1" applyProtection="1">
      <alignment horizontal="center" vertical="center" shrinkToFit="1"/>
    </xf>
    <xf numFmtId="177" fontId="7" fillId="0" borderId="39" xfId="0" applyNumberFormat="1" applyFont="1" applyFill="1" applyBorder="1" applyAlignment="1" applyProtection="1">
      <alignment horizontal="center" vertical="center" shrinkToFit="1"/>
    </xf>
    <xf numFmtId="49" fontId="8" fillId="0" borderId="1" xfId="0" applyNumberFormat="1" applyFont="1" applyBorder="1" applyAlignment="1" applyProtection="1">
      <alignment horizontal="left" vertical="top" shrinkToFit="1"/>
    </xf>
    <xf numFmtId="0" fontId="8" fillId="0" borderId="16" xfId="0" applyFont="1" applyBorder="1" applyAlignment="1" applyProtection="1">
      <alignment horizontal="center" vertical="top"/>
    </xf>
    <xf numFmtId="3" fontId="21" fillId="0" borderId="11" xfId="0" applyNumberFormat="1" applyFont="1" applyFill="1" applyBorder="1" applyAlignment="1" applyProtection="1">
      <alignment horizontal="left" vertical="center" shrinkToFit="1"/>
    </xf>
    <xf numFmtId="3" fontId="21" fillId="0" borderId="0" xfId="0" applyNumberFormat="1" applyFont="1" applyFill="1" applyBorder="1" applyAlignment="1" applyProtection="1">
      <alignment horizontal="left" vertical="center" shrinkToFit="1"/>
    </xf>
    <xf numFmtId="3" fontId="21" fillId="0" borderId="12" xfId="0" applyNumberFormat="1" applyFont="1" applyFill="1" applyBorder="1" applyAlignment="1" applyProtection="1">
      <alignment horizontal="left" vertical="center" shrinkToFit="1"/>
    </xf>
    <xf numFmtId="0" fontId="13" fillId="0" borderId="32" xfId="0" applyFont="1" applyFill="1" applyBorder="1" applyAlignment="1" applyProtection="1">
      <alignment horizontal="center" vertical="center" shrinkToFit="1"/>
    </xf>
    <xf numFmtId="0" fontId="13" fillId="0" borderId="34" xfId="0" applyFont="1" applyFill="1" applyBorder="1" applyAlignment="1" applyProtection="1">
      <alignment horizontal="center" vertical="center" shrinkToFit="1"/>
    </xf>
    <xf numFmtId="0" fontId="13" fillId="0" borderId="79" xfId="0" applyFont="1" applyFill="1" applyBorder="1" applyAlignment="1" applyProtection="1">
      <alignment horizontal="center" vertical="center" shrinkToFit="1"/>
    </xf>
    <xf numFmtId="0" fontId="13" fillId="0" borderId="80" xfId="0" applyFont="1" applyFill="1" applyBorder="1" applyAlignment="1" applyProtection="1">
      <alignment horizontal="center" vertical="center" shrinkToFit="1"/>
    </xf>
    <xf numFmtId="0" fontId="4" fillId="2" borderId="0" xfId="0" applyFont="1" applyFill="1" applyBorder="1" applyAlignment="1" applyProtection="1">
      <alignment horizontal="center" vertical="center" shrinkToFit="1"/>
    </xf>
    <xf numFmtId="0" fontId="13" fillId="0" borderId="11" xfId="0" applyFont="1" applyFill="1" applyBorder="1" applyAlignment="1" applyProtection="1">
      <alignment horizontal="left" vertical="center" shrinkToFit="1"/>
    </xf>
    <xf numFmtId="0" fontId="38" fillId="0" borderId="18" xfId="0" applyFont="1" applyFill="1" applyBorder="1" applyAlignment="1" applyProtection="1">
      <alignment horizontal="left" vertical="center" shrinkToFit="1"/>
    </xf>
    <xf numFmtId="0" fontId="40" fillId="0" borderId="18" xfId="0" applyFont="1" applyFill="1" applyBorder="1" applyAlignment="1" applyProtection="1">
      <alignment horizontal="left" vertical="center" wrapText="1"/>
    </xf>
    <xf numFmtId="0" fontId="39" fillId="7" borderId="18" xfId="0" applyFont="1" applyFill="1" applyBorder="1" applyAlignment="1" applyProtection="1">
      <alignment horizontal="center" vertical="center" shrinkToFit="1"/>
    </xf>
    <xf numFmtId="0" fontId="35" fillId="0" borderId="32" xfId="0" applyFont="1" applyBorder="1" applyAlignment="1" applyProtection="1">
      <alignment horizontal="center" vertical="center" shrinkToFit="1"/>
    </xf>
    <xf numFmtId="0" fontId="35" fillId="0" borderId="33" xfId="0" applyFont="1" applyBorder="1" applyAlignment="1" applyProtection="1">
      <alignment horizontal="center" vertical="center" shrinkToFit="1"/>
    </xf>
    <xf numFmtId="0" fontId="35" fillId="0" borderId="34" xfId="0" applyFont="1" applyBorder="1" applyAlignment="1" applyProtection="1">
      <alignment horizontal="center" vertical="center" shrinkToFit="1"/>
    </xf>
    <xf numFmtId="0" fontId="35" fillId="0" borderId="35" xfId="0" applyFont="1" applyBorder="1" applyAlignment="1" applyProtection="1">
      <alignment horizontal="center" vertical="center" shrinkToFit="1"/>
    </xf>
    <xf numFmtId="0" fontId="35" fillId="0" borderId="0" xfId="0" applyFont="1" applyBorder="1" applyAlignment="1" applyProtection="1">
      <alignment horizontal="center" vertical="center" shrinkToFit="1"/>
    </xf>
    <xf numFmtId="0" fontId="35" fillId="0" borderId="36" xfId="0" applyFont="1" applyBorder="1" applyAlignment="1" applyProtection="1">
      <alignment horizontal="center" vertical="center" shrinkToFit="1"/>
    </xf>
    <xf numFmtId="0" fontId="35" fillId="0" borderId="37" xfId="0" applyFont="1" applyBorder="1" applyAlignment="1" applyProtection="1">
      <alignment horizontal="center" vertical="center" shrinkToFit="1"/>
    </xf>
    <xf numFmtId="0" fontId="35" fillId="0" borderId="38" xfId="0" applyFont="1" applyBorder="1" applyAlignment="1" applyProtection="1">
      <alignment horizontal="center" vertical="center" shrinkToFit="1"/>
    </xf>
    <xf numFmtId="0" fontId="35" fillId="0" borderId="39" xfId="0" applyFont="1" applyBorder="1" applyAlignment="1" applyProtection="1">
      <alignment horizontal="center" vertical="center" shrinkToFit="1"/>
    </xf>
    <xf numFmtId="0" fontId="8" fillId="0" borderId="40" xfId="0" applyFont="1" applyFill="1" applyBorder="1" applyAlignment="1" applyProtection="1">
      <alignment horizontal="center" vertical="center" shrinkToFit="1"/>
    </xf>
    <xf numFmtId="0" fontId="8" fillId="0" borderId="46" xfId="0" applyFont="1" applyFill="1" applyBorder="1" applyAlignment="1" applyProtection="1">
      <alignment horizontal="center" vertical="center" shrinkToFit="1"/>
    </xf>
    <xf numFmtId="0" fontId="8" fillId="0" borderId="31" xfId="0" applyFont="1" applyFill="1" applyBorder="1" applyAlignment="1" applyProtection="1">
      <alignment horizontal="center" vertical="center" shrinkToFit="1"/>
    </xf>
    <xf numFmtId="0" fontId="8" fillId="0" borderId="15" xfId="0" applyNumberFormat="1" applyFont="1" applyFill="1" applyBorder="1" applyAlignment="1" applyProtection="1">
      <alignment horizontal="center" vertical="center" shrinkToFit="1"/>
    </xf>
    <xf numFmtId="0" fontId="8" fillId="0" borderId="0" xfId="0" applyNumberFormat="1" applyFont="1" applyFill="1" applyBorder="1" applyAlignment="1" applyProtection="1">
      <alignment horizontal="center" vertical="center" shrinkToFit="1"/>
    </xf>
    <xf numFmtId="0" fontId="8" fillId="0" borderId="16" xfId="0" applyNumberFormat="1" applyFont="1" applyFill="1" applyBorder="1" applyAlignment="1" applyProtection="1">
      <alignment horizontal="center" vertical="center" shrinkToFit="1"/>
    </xf>
    <xf numFmtId="49" fontId="8" fillId="0" borderId="67" xfId="0" applyNumberFormat="1" applyFont="1" applyBorder="1" applyAlignment="1" applyProtection="1">
      <alignment horizontal="left" vertical="top" shrinkToFit="1"/>
    </xf>
    <xf numFmtId="49" fontId="8" fillId="0" borderId="85" xfId="0" applyNumberFormat="1" applyFont="1" applyBorder="1" applyAlignment="1" applyProtection="1">
      <alignment horizontal="left" vertical="top" shrinkToFit="1"/>
    </xf>
    <xf numFmtId="49" fontId="8" fillId="0" borderId="86" xfId="0" applyNumberFormat="1" applyFont="1" applyBorder="1" applyAlignment="1" applyProtection="1">
      <alignment horizontal="left" vertical="top" shrinkToFit="1"/>
    </xf>
    <xf numFmtId="178" fontId="8" fillId="0" borderId="9" xfId="0" applyNumberFormat="1" applyFont="1" applyFill="1" applyBorder="1" applyAlignment="1" applyProtection="1">
      <alignment horizontal="center" vertical="center" shrinkToFit="1"/>
    </xf>
    <xf numFmtId="178" fontId="8" fillId="0" borderId="15" xfId="0" applyNumberFormat="1" applyFont="1" applyFill="1" applyBorder="1" applyAlignment="1" applyProtection="1">
      <alignment horizontal="center" vertical="center" shrinkToFit="1"/>
    </xf>
    <xf numFmtId="178" fontId="8" fillId="0" borderId="11" xfId="0" applyNumberFormat="1" applyFont="1" applyFill="1" applyBorder="1" applyAlignment="1" applyProtection="1">
      <alignment horizontal="center" vertical="center" shrinkToFit="1"/>
    </xf>
    <xf numFmtId="178" fontId="8" fillId="0" borderId="0" xfId="0" applyNumberFormat="1" applyFont="1" applyFill="1" applyBorder="1" applyAlignment="1" applyProtection="1">
      <alignment horizontal="center" vertical="center" shrinkToFit="1"/>
    </xf>
    <xf numFmtId="178" fontId="8" fillId="0" borderId="13" xfId="0" applyNumberFormat="1" applyFont="1" applyFill="1" applyBorder="1" applyAlignment="1" applyProtection="1">
      <alignment horizontal="center" vertical="center" shrinkToFit="1"/>
    </xf>
    <xf numFmtId="178" fontId="8" fillId="0" borderId="16" xfId="0" applyNumberFormat="1" applyFont="1" applyFill="1" applyBorder="1" applyAlignment="1" applyProtection="1">
      <alignment horizontal="center" vertical="center" shrinkToFit="1"/>
    </xf>
    <xf numFmtId="179" fontId="8" fillId="0" borderId="15" xfId="0" applyNumberFormat="1" applyFont="1" applyFill="1" applyBorder="1" applyAlignment="1" applyProtection="1">
      <alignment horizontal="center" vertical="center" shrinkToFit="1"/>
    </xf>
    <xf numFmtId="179" fontId="8" fillId="0" borderId="10" xfId="0" applyNumberFormat="1" applyFont="1" applyFill="1" applyBorder="1" applyAlignment="1" applyProtection="1">
      <alignment horizontal="center" vertical="center" shrinkToFit="1"/>
    </xf>
    <xf numFmtId="179" fontId="8" fillId="0" borderId="0" xfId="0" applyNumberFormat="1" applyFont="1" applyFill="1" applyBorder="1" applyAlignment="1" applyProtection="1">
      <alignment horizontal="center" vertical="center" shrinkToFit="1"/>
    </xf>
    <xf numFmtId="179" fontId="8" fillId="0" borderId="12" xfId="0" applyNumberFormat="1" applyFont="1" applyFill="1" applyBorder="1" applyAlignment="1" applyProtection="1">
      <alignment horizontal="center" vertical="center" shrinkToFit="1"/>
    </xf>
    <xf numFmtId="179" fontId="8" fillId="0" borderId="16" xfId="0" applyNumberFormat="1" applyFont="1" applyFill="1" applyBorder="1" applyAlignment="1" applyProtection="1">
      <alignment horizontal="center" vertical="center" shrinkToFit="1"/>
    </xf>
    <xf numFmtId="179" fontId="8" fillId="0" borderId="14" xfId="0" applyNumberFormat="1" applyFont="1" applyFill="1" applyBorder="1" applyAlignment="1" applyProtection="1">
      <alignment horizontal="center" vertical="center" shrinkToFit="1"/>
    </xf>
    <xf numFmtId="0" fontId="5" fillId="0" borderId="0" xfId="0" applyFont="1" applyBorder="1" applyAlignment="1" applyProtection="1">
      <alignment horizontal="left" vertical="center" shrinkToFit="1"/>
    </xf>
    <xf numFmtId="0" fontId="25" fillId="0" borderId="27" xfId="0" applyFont="1" applyFill="1" applyBorder="1" applyAlignment="1" applyProtection="1">
      <alignment horizontal="center" vertical="center" shrinkToFit="1"/>
    </xf>
    <xf numFmtId="0" fontId="25" fillId="0" borderId="24" xfId="0" applyFont="1" applyFill="1" applyBorder="1" applyAlignment="1" applyProtection="1">
      <alignment horizontal="center" vertical="center" shrinkToFit="1"/>
    </xf>
    <xf numFmtId="0" fontId="25" fillId="0" borderId="53" xfId="0" applyFont="1" applyFill="1" applyBorder="1" applyAlignment="1" applyProtection="1">
      <alignment horizontal="center" vertical="center" shrinkToFit="1"/>
    </xf>
    <xf numFmtId="0" fontId="25" fillId="0" borderId="54" xfId="0" applyFont="1" applyFill="1" applyBorder="1" applyAlignment="1" applyProtection="1">
      <alignment horizontal="center" vertical="center" shrinkToFit="1"/>
    </xf>
    <xf numFmtId="0" fontId="3" fillId="0" borderId="5"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4" fillId="6" borderId="71" xfId="0" applyFont="1" applyFill="1" applyBorder="1" applyAlignment="1">
      <alignment horizontal="center" vertical="center"/>
    </xf>
    <xf numFmtId="0" fontId="34" fillId="6" borderId="72" xfId="0" applyFont="1" applyFill="1" applyBorder="1" applyAlignment="1">
      <alignment horizontal="center" vertical="center"/>
    </xf>
    <xf numFmtId="0" fontId="34" fillId="6" borderId="73"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colors>
    <mruColors>
      <color rgb="FFFF0000"/>
      <color rgb="FFDDDDDD"/>
      <color rgb="FF6666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38100</xdr:colOff>
      <xdr:row>2</xdr:row>
      <xdr:rowOff>47625</xdr:rowOff>
    </xdr:from>
    <xdr:to>
      <xdr:col>18</xdr:col>
      <xdr:colOff>123825</xdr:colOff>
      <xdr:row>6</xdr:row>
      <xdr:rowOff>180975</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1276350" y="447675"/>
          <a:ext cx="8229600" cy="857250"/>
          <a:chOff x="1200150" y="447675"/>
          <a:chExt cx="8229600" cy="857250"/>
        </a:xfrm>
      </xdr:grpSpPr>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971925" y="447675"/>
            <a:ext cx="5457825" cy="857250"/>
          </a:xfrm>
          <a:prstGeom prst="rect">
            <a:avLst/>
          </a:prstGeom>
          <a:solidFill>
            <a:srgbClr val="FF0000">
              <a:alpha val="50196"/>
            </a:srgb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b="1">
                <a:latin typeface="Meiryo UI" panose="020B0604030504040204" pitchFamily="50" charset="-128"/>
                <a:ea typeface="Meiryo UI" panose="020B0604030504040204" pitchFamily="50" charset="-128"/>
                <a:cs typeface="Meiryo UI" panose="020B0604030504040204" pitchFamily="50" charset="-128"/>
              </a:rPr>
              <a:t>ここを選択し、印刷ボタンを押下することで、</a:t>
            </a:r>
            <a:endParaRPr kumimoji="1" lang="en-US" altLang="ja-JP" sz="1600" b="1">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600" b="1">
                <a:latin typeface="Meiryo UI" panose="020B0604030504040204" pitchFamily="50" charset="-128"/>
                <a:ea typeface="Meiryo UI" panose="020B0604030504040204" pitchFamily="50" charset="-128"/>
                <a:cs typeface="Meiryo UI" panose="020B0604030504040204" pitchFamily="50" charset="-128"/>
              </a:rPr>
              <a:t>各区用の納付書が印刷されます。</a:t>
            </a:r>
          </a:p>
        </xdr:txBody>
      </xdr:sp>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bwMode="auto">
          <a:xfrm flipH="1" flipV="1">
            <a:off x="1200150" y="971550"/>
            <a:ext cx="171450" cy="171450"/>
          </a:xfrm>
          <a:prstGeom prst="straightConnector1">
            <a:avLst/>
          </a:prstGeom>
          <a:solidFill>
            <a:srgbClr val="FFFFFF"/>
          </a:solidFill>
          <a:ln w="38100" cap="flat" cmpd="sng" algn="ctr">
            <a:solidFill>
              <a:srgbClr val="FF0000">
                <a:alpha val="50196"/>
              </a:srgbClr>
            </a:solidFill>
            <a:prstDash val="solid"/>
            <a:round/>
            <a:headEnd type="none" w="med" len="med"/>
            <a:tailEnd type="arrow"/>
          </a:ln>
          <a:effectLst/>
        </xdr:spPr>
      </xdr:cxnSp>
      <xdr:cxnSp macro="">
        <xdr:nvCxnSpPr>
          <xdr:cNvPr id="8" name="直線コネクタ 7">
            <a:extLst>
              <a:ext uri="{FF2B5EF4-FFF2-40B4-BE49-F238E27FC236}">
                <a16:creationId xmlns:a16="http://schemas.microsoft.com/office/drawing/2014/main" id="{00000000-0008-0000-0000-000008000000}"/>
              </a:ext>
            </a:extLst>
          </xdr:cNvPr>
          <xdr:cNvCxnSpPr/>
        </xdr:nvCxnSpPr>
        <xdr:spPr bwMode="auto">
          <a:xfrm>
            <a:off x="1371600" y="1143000"/>
            <a:ext cx="2609850" cy="0"/>
          </a:xfrm>
          <a:prstGeom prst="line">
            <a:avLst/>
          </a:prstGeom>
          <a:solidFill>
            <a:srgbClr val="FFFFFF"/>
          </a:solidFill>
          <a:ln w="38100" cap="flat" cmpd="sng" algn="ctr">
            <a:solidFill>
              <a:srgbClr val="FF0000">
                <a:alpha val="50196"/>
              </a:srgbClr>
            </a:solidFill>
            <a:prstDash val="solid"/>
            <a:round/>
            <a:headEnd type="none" w="med" len="med"/>
            <a:tailEnd type="none" w="med" len="med"/>
          </a:ln>
          <a:effectLst/>
        </xdr:spPr>
      </xdr:cxnSp>
    </xdr:grpSp>
    <xdr:clientData/>
  </xdr:twoCellAnchor>
  <mc:AlternateContent xmlns:mc="http://schemas.openxmlformats.org/markup-compatibility/2006">
    <mc:Choice xmlns:a14="http://schemas.microsoft.com/office/drawing/2010/main" Requires="a14">
      <xdr:twoCellAnchor>
        <xdr:from>
          <xdr:col>17</xdr:col>
          <xdr:colOff>266700</xdr:colOff>
          <xdr:row>18</xdr:row>
          <xdr:rowOff>38100</xdr:rowOff>
        </xdr:from>
        <xdr:to>
          <xdr:col>18</xdr:col>
          <xdr:colOff>628650</xdr:colOff>
          <xdr:row>25</xdr:row>
          <xdr:rowOff>142875</xdr:rowOff>
        </xdr:to>
        <xdr:sp macro="" textlink="">
          <xdr:nvSpPr>
            <xdr:cNvPr id="14342" name="Button 6" hidden="1">
              <a:extLst>
                <a:ext uri="{63B3BB69-23CF-44E3-9099-C40C66FF867C}">
                  <a14:compatExt spid="_x0000_s14342"/>
                </a:ext>
                <a:ext uri="{FF2B5EF4-FFF2-40B4-BE49-F238E27FC236}">
                  <a16:creationId xmlns:a16="http://schemas.microsoft.com/office/drawing/2014/main" id="{00000000-0008-0000-0000-0000063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ja-JP" altLang="en-US" sz="1400" b="0" i="0" u="none" strike="noStrike" baseline="0">
                  <a:solidFill>
                    <a:srgbClr val="000000"/>
                  </a:solidFill>
                  <a:latin typeface="Meiryo UI"/>
                  <a:ea typeface="Meiryo UI"/>
                </a:rPr>
                <a:t>納  付  書</a:t>
              </a:r>
            </a:p>
            <a:p>
              <a:pPr algn="ctr" rtl="0">
                <a:defRPr sz="1000"/>
              </a:pPr>
              <a:endParaRPr lang="ja-JP" altLang="en-US" sz="1400" b="0" i="0" u="none" strike="noStrike" baseline="0">
                <a:solidFill>
                  <a:srgbClr val="000000"/>
                </a:solidFill>
                <a:latin typeface="Meiryo UI"/>
                <a:ea typeface="Meiryo UI"/>
              </a:endParaRPr>
            </a:p>
            <a:p>
              <a:pPr algn="ctr" rtl="0">
                <a:defRPr sz="1000"/>
              </a:pPr>
              <a:r>
                <a:rPr lang="ja-JP" altLang="en-US" sz="1400" b="0" i="0" u="none" strike="noStrike" baseline="0">
                  <a:solidFill>
                    <a:srgbClr val="000000"/>
                  </a:solidFill>
                  <a:latin typeface="Meiryo UI"/>
                  <a:ea typeface="Meiryo UI"/>
                </a:rPr>
                <a:t>印　　　刷</a:t>
              </a:r>
            </a:p>
          </xdr:txBody>
        </xdr:sp>
        <xdr:clientData fPrintsWithSheet="0"/>
      </xdr:twoCellAnchor>
    </mc:Choice>
    <mc:Fallback/>
  </mc:AlternateContent>
  <xdr:twoCellAnchor>
    <xdr:from>
      <xdr:col>17</xdr:col>
      <xdr:colOff>180975</xdr:colOff>
      <xdr:row>17</xdr:row>
      <xdr:rowOff>95250</xdr:rowOff>
    </xdr:from>
    <xdr:to>
      <xdr:col>18</xdr:col>
      <xdr:colOff>676275</xdr:colOff>
      <xdr:row>25</xdr:row>
      <xdr:rowOff>200025</xdr:rowOff>
    </xdr:to>
    <xdr:sp macro="" textlink="">
      <xdr:nvSpPr>
        <xdr:cNvPr id="10" name="フレーム 9">
          <a:extLst>
            <a:ext uri="{FF2B5EF4-FFF2-40B4-BE49-F238E27FC236}">
              <a16:creationId xmlns:a16="http://schemas.microsoft.com/office/drawing/2014/main" id="{00000000-0008-0000-0000-00000A000000}"/>
            </a:ext>
          </a:extLst>
        </xdr:cNvPr>
        <xdr:cNvSpPr/>
      </xdr:nvSpPr>
      <xdr:spPr bwMode="auto">
        <a:xfrm>
          <a:off x="8877300" y="3248025"/>
          <a:ext cx="1181100" cy="1552575"/>
        </a:xfrm>
        <a:prstGeom prst="frame">
          <a:avLst>
            <a:gd name="adj1" fmla="val 3716"/>
          </a:avLst>
        </a:prstGeom>
        <a:solidFill>
          <a:srgbClr val="FFFF66"/>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104775</xdr:colOff>
      <xdr:row>6</xdr:row>
      <xdr:rowOff>180975</xdr:rowOff>
    </xdr:from>
    <xdr:to>
      <xdr:col>18</xdr:col>
      <xdr:colOff>104775</xdr:colOff>
      <xdr:row>15</xdr:row>
      <xdr:rowOff>85725</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bwMode="auto">
        <a:xfrm>
          <a:off x="9486900" y="1304925"/>
          <a:ext cx="0" cy="1571625"/>
        </a:xfrm>
        <a:prstGeom prst="line">
          <a:avLst/>
        </a:prstGeom>
        <a:solidFill>
          <a:srgbClr val="FFFFFF"/>
        </a:solidFill>
        <a:ln w="38100" cap="flat" cmpd="sng" algn="ctr">
          <a:solidFill>
            <a:srgbClr val="FF0000">
              <a:alpha val="50196"/>
            </a:srgbClr>
          </a:solidFill>
          <a:prstDash val="solid"/>
          <a:round/>
          <a:headEnd type="none" w="med" len="med"/>
          <a:tailEnd type="none" w="med" len="med"/>
        </a:ln>
        <a:effectLst/>
      </xdr:spPr>
    </xdr:cxnSp>
    <xdr:clientData/>
  </xdr:twoCellAnchor>
  <xdr:twoCellAnchor>
    <xdr:from>
      <xdr:col>18</xdr:col>
      <xdr:colOff>107731</xdr:colOff>
      <xdr:row>15</xdr:row>
      <xdr:rowOff>85224</xdr:rowOff>
    </xdr:from>
    <xdr:to>
      <xdr:col>18</xdr:col>
      <xdr:colOff>107731</xdr:colOff>
      <xdr:row>17</xdr:row>
      <xdr:rowOff>46623</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bwMode="auto">
        <a:xfrm>
          <a:off x="9502389" y="2902619"/>
          <a:ext cx="0" cy="327359"/>
        </a:xfrm>
        <a:prstGeom prst="straightConnector1">
          <a:avLst/>
        </a:prstGeom>
        <a:solidFill>
          <a:srgbClr val="FFFFFF"/>
        </a:solidFill>
        <a:ln w="38100" cap="flat" cmpd="sng" algn="ctr">
          <a:solidFill>
            <a:srgbClr val="FF0000">
              <a:alpha val="50196"/>
            </a:srgbClr>
          </a:solidFill>
          <a:prstDash val="solid"/>
          <a:round/>
          <a:headEnd type="none" w="med" len="med"/>
          <a:tailEnd type="arrow"/>
        </a:ln>
        <a:effectLst/>
      </xdr:spPr>
    </xdr:cxnSp>
    <xdr:clientData/>
  </xdr:twoCellAnchor>
  <xdr:twoCellAnchor>
    <xdr:from>
      <xdr:col>3</xdr:col>
      <xdr:colOff>200025</xdr:colOff>
      <xdr:row>8</xdr:row>
      <xdr:rowOff>114300</xdr:rowOff>
    </xdr:from>
    <xdr:to>
      <xdr:col>17</xdr:col>
      <xdr:colOff>557893</xdr:colOff>
      <xdr:row>14</xdr:row>
      <xdr:rowOff>148459</xdr:rowOff>
    </xdr:to>
    <xdr:sp macro="" textlink="">
      <xdr:nvSpPr>
        <xdr:cNvPr id="11" name="アラート" hidden="1">
          <a:extLst>
            <a:ext uri="{FF2B5EF4-FFF2-40B4-BE49-F238E27FC236}">
              <a16:creationId xmlns:a16="http://schemas.microsoft.com/office/drawing/2014/main" id="{00000000-0008-0000-0000-00000B000000}"/>
            </a:ext>
          </a:extLst>
        </xdr:cNvPr>
        <xdr:cNvSpPr txBox="1"/>
      </xdr:nvSpPr>
      <xdr:spPr>
        <a:xfrm>
          <a:off x="600075" y="1600200"/>
          <a:ext cx="8654143" cy="1120009"/>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3200">
              <a:solidFill>
                <a:schemeClr val="bg1"/>
              </a:solidFill>
            </a:rPr>
            <a:t>エクセルマクロを有効にして、ご利用ください。</a:t>
          </a:r>
          <a:endParaRPr kumimoji="1" lang="en-US" altLang="ja-JP" sz="3200">
            <a:solidFill>
              <a:schemeClr val="bg1"/>
            </a:solidFill>
          </a:endParaRPr>
        </a:p>
        <a:p>
          <a:r>
            <a:rPr kumimoji="1" lang="ja-JP" altLang="en-US" sz="1600">
              <a:solidFill>
                <a:schemeClr val="bg1"/>
              </a:solidFill>
            </a:rPr>
            <a:t>（このメッセージが表示されている場合は、エクセルを再起動し、マクロを有効にしてください。）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60160</xdr:colOff>
      <xdr:row>1</xdr:row>
      <xdr:rowOff>30080</xdr:rowOff>
    </xdr:from>
    <xdr:to>
      <xdr:col>119</xdr:col>
      <xdr:colOff>24172</xdr:colOff>
      <xdr:row>7</xdr:row>
      <xdr:rowOff>20517</xdr:rowOff>
    </xdr:to>
    <xdr:grpSp>
      <xdr:nvGrpSpPr>
        <xdr:cNvPr id="6" name="yucho">
          <a:extLst>
            <a:ext uri="{FF2B5EF4-FFF2-40B4-BE49-F238E27FC236}">
              <a16:creationId xmlns:a16="http://schemas.microsoft.com/office/drawing/2014/main" id="{00000000-0008-0000-0100-000006000000}"/>
            </a:ext>
          </a:extLst>
        </xdr:cNvPr>
        <xdr:cNvGrpSpPr/>
      </xdr:nvGrpSpPr>
      <xdr:grpSpPr>
        <a:xfrm>
          <a:off x="2475114" y="317295"/>
          <a:ext cx="5966227" cy="265930"/>
          <a:chOff x="2571752" y="325856"/>
          <a:chExt cx="6200381" cy="271174"/>
        </a:xfrm>
      </xdr:grpSpPr>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2571752" y="325856"/>
            <a:ext cx="310923" cy="262151"/>
          </a:xfrm>
          <a:prstGeom prst="rect">
            <a:avLst/>
          </a:prstGeom>
        </xdr:spPr>
      </xdr:pic>
      <xdr:pic>
        <xdr:nvPicPr>
          <xdr:cNvPr id="23" name="図 22">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1"/>
          <a:stretch>
            <a:fillRect/>
          </a:stretch>
        </xdr:blipFill>
        <xdr:spPr>
          <a:xfrm>
            <a:off x="5506455" y="327861"/>
            <a:ext cx="310923" cy="262151"/>
          </a:xfrm>
          <a:prstGeom prst="rect">
            <a:avLst/>
          </a:prstGeom>
        </xdr:spPr>
      </xdr:pic>
      <xdr:pic>
        <xdr:nvPicPr>
          <xdr:cNvPr id="24" name="図 23">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1"/>
          <a:stretch>
            <a:fillRect/>
          </a:stretch>
        </xdr:blipFill>
        <xdr:spPr>
          <a:xfrm>
            <a:off x="8461210" y="334879"/>
            <a:ext cx="310923" cy="262151"/>
          </a:xfrm>
          <a:prstGeom prst="rect">
            <a:avLst/>
          </a:prstGeom>
        </xdr:spPr>
      </xdr:pic>
    </xdr:grpSp>
    <xdr:clientData/>
  </xdr:twoCellAnchor>
  <xdr:twoCellAnchor>
    <xdr:from>
      <xdr:col>9</xdr:col>
      <xdr:colOff>29307</xdr:colOff>
      <xdr:row>17</xdr:row>
      <xdr:rowOff>52061</xdr:rowOff>
    </xdr:from>
    <xdr:to>
      <xdr:col>116</xdr:col>
      <xdr:colOff>25341</xdr:colOff>
      <xdr:row>32</xdr:row>
      <xdr:rowOff>7474</xdr:rowOff>
    </xdr:to>
    <xdr:sp macro="" textlink="">
      <xdr:nvSpPr>
        <xdr:cNvPr id="7" name="アラート" hidden="1">
          <a:extLst>
            <a:ext uri="{FF2B5EF4-FFF2-40B4-BE49-F238E27FC236}">
              <a16:creationId xmlns:a16="http://schemas.microsoft.com/office/drawing/2014/main" id="{00000000-0008-0000-0100-000007000000}"/>
            </a:ext>
          </a:extLst>
        </xdr:cNvPr>
        <xdr:cNvSpPr txBox="1"/>
      </xdr:nvSpPr>
      <xdr:spPr>
        <a:xfrm>
          <a:off x="600807" y="1297638"/>
          <a:ext cx="8751707" cy="1135048"/>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3200">
              <a:solidFill>
                <a:schemeClr val="bg1"/>
              </a:solidFill>
            </a:rPr>
            <a:t>エクセルマクロを有効にして、ご利用ください。</a:t>
          </a:r>
          <a:endParaRPr kumimoji="1" lang="en-US" altLang="ja-JP" sz="3200">
            <a:solidFill>
              <a:schemeClr val="bg1"/>
            </a:solidFill>
          </a:endParaRPr>
        </a:p>
        <a:p>
          <a:r>
            <a:rPr kumimoji="1" lang="ja-JP" altLang="en-US" sz="1600">
              <a:solidFill>
                <a:schemeClr val="bg1"/>
              </a:solidFill>
            </a:rPr>
            <a:t>（このメッセージが表示されている場合は、エクセルを再起動し、マクロを有効にしてください。）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T27"/>
  <sheetViews>
    <sheetView showGridLines="0" tabSelected="1" zoomScaleNormal="100" zoomScaleSheetLayoutView="115" workbookViewId="0">
      <selection activeCell="F11" sqref="F11:M11"/>
    </sheetView>
  </sheetViews>
  <sheetFormatPr defaultColWidth="9" defaultRowHeight="15.75" x14ac:dyDescent="0.25"/>
  <cols>
    <col min="1" max="1" width="2.75" style="40" customWidth="1"/>
    <col min="2" max="3" width="1.25" style="40" customWidth="1"/>
    <col min="4" max="4" width="11" style="40" bestFit="1" customWidth="1"/>
    <col min="5" max="5" width="3.375" style="40" customWidth="1"/>
    <col min="6" max="6" width="9" style="40"/>
    <col min="7" max="7" width="3.125" style="40" customWidth="1"/>
    <col min="8" max="11" width="9" style="40"/>
    <col min="12" max="12" width="3.125" style="40" customWidth="1"/>
    <col min="13" max="13" width="7.25" style="40" customWidth="1"/>
    <col min="14" max="19" width="9" style="40"/>
    <col min="20" max="20" width="1.25" style="40" customWidth="1"/>
    <col min="21" max="16384" width="9" style="40"/>
  </cols>
  <sheetData>
    <row r="1" spans="2:20" x14ac:dyDescent="0.25">
      <c r="B1" s="129" t="s">
        <v>286</v>
      </c>
      <c r="C1" s="129"/>
      <c r="D1" s="129"/>
      <c r="E1" s="129"/>
      <c r="F1" s="129"/>
      <c r="G1" s="129"/>
      <c r="H1" s="129"/>
      <c r="I1" s="129"/>
      <c r="J1" s="129"/>
      <c r="K1" s="129"/>
      <c r="L1" s="129"/>
      <c r="M1" s="129"/>
      <c r="N1" s="129"/>
      <c r="O1" s="129"/>
      <c r="P1" s="129"/>
      <c r="Q1" s="129"/>
      <c r="R1" s="43"/>
      <c r="S1" s="43"/>
      <c r="T1" s="43"/>
    </row>
    <row r="2" spans="2:20" x14ac:dyDescent="0.25">
      <c r="B2" s="129"/>
      <c r="C2" s="129"/>
      <c r="D2" s="129"/>
      <c r="E2" s="129"/>
      <c r="F2" s="129"/>
      <c r="G2" s="129"/>
      <c r="H2" s="129"/>
      <c r="I2" s="129"/>
      <c r="J2" s="129"/>
      <c r="K2" s="129"/>
      <c r="L2" s="129"/>
      <c r="M2" s="129"/>
      <c r="N2" s="129"/>
      <c r="O2" s="129"/>
      <c r="P2" s="129"/>
      <c r="Q2" s="129"/>
      <c r="R2" s="43"/>
      <c r="S2" s="43"/>
      <c r="T2" s="43"/>
    </row>
    <row r="3" spans="2:20" ht="17.25" customHeight="1" x14ac:dyDescent="0.25">
      <c r="B3" s="41"/>
      <c r="C3" s="41" t="s">
        <v>176</v>
      </c>
      <c r="D3" s="42"/>
      <c r="E3" s="41"/>
      <c r="F3" s="42"/>
      <c r="G3" s="42"/>
      <c r="H3" s="42"/>
      <c r="I3" s="42"/>
      <c r="J3" s="42"/>
      <c r="K3" s="42"/>
      <c r="L3" s="42"/>
      <c r="M3" s="42"/>
      <c r="N3" s="42"/>
      <c r="O3" s="42"/>
      <c r="P3" s="42"/>
      <c r="Q3" s="42"/>
      <c r="R3" s="42"/>
      <c r="S3" s="42"/>
      <c r="T3" s="43"/>
    </row>
    <row r="4" spans="2:20" ht="11.25" customHeight="1" thickBot="1" x14ac:dyDescent="0.3">
      <c r="B4" s="43"/>
      <c r="C4" s="44"/>
      <c r="T4" s="43"/>
    </row>
    <row r="5" spans="2:20" ht="17.25" customHeight="1" thickTop="1" thickBot="1" x14ac:dyDescent="0.3">
      <c r="B5" s="43"/>
      <c r="C5" s="44"/>
      <c r="D5" s="45" t="s">
        <v>171</v>
      </c>
      <c r="E5" s="46" t="s">
        <v>199</v>
      </c>
      <c r="T5" s="43"/>
    </row>
    <row r="6" spans="2:20" ht="11.25" customHeight="1" thickTop="1" x14ac:dyDescent="0.25">
      <c r="B6" s="43"/>
      <c r="C6" s="44"/>
      <c r="D6" s="47"/>
      <c r="T6" s="43"/>
    </row>
    <row r="7" spans="2:20" ht="17.25" customHeight="1" x14ac:dyDescent="0.25">
      <c r="B7" s="42"/>
      <c r="C7" s="41" t="s">
        <v>178</v>
      </c>
      <c r="D7" s="42"/>
      <c r="E7" s="41"/>
      <c r="F7" s="42"/>
      <c r="G7" s="42"/>
      <c r="H7" s="42"/>
      <c r="I7" s="42"/>
      <c r="J7" s="42"/>
      <c r="K7" s="42"/>
      <c r="L7" s="42"/>
      <c r="M7" s="42"/>
      <c r="N7" s="42"/>
      <c r="O7" s="42"/>
      <c r="P7" s="42"/>
      <c r="Q7" s="42"/>
      <c r="R7" s="44"/>
      <c r="S7" s="44"/>
      <c r="T7" s="43"/>
    </row>
    <row r="8" spans="2:20" ht="11.25" customHeight="1" thickBot="1" x14ac:dyDescent="0.3">
      <c r="B8" s="43"/>
      <c r="C8" s="44"/>
      <c r="N8" s="132" t="s">
        <v>293</v>
      </c>
      <c r="O8" s="132"/>
      <c r="P8" s="132"/>
      <c r="Q8" s="132"/>
      <c r="T8" s="43"/>
    </row>
    <row r="9" spans="2:20" ht="17.25" customHeight="1" thickTop="1" thickBot="1" x14ac:dyDescent="0.3">
      <c r="B9" s="43"/>
      <c r="C9" s="44"/>
      <c r="D9" s="48" t="s">
        <v>194</v>
      </c>
      <c r="F9" s="49"/>
      <c r="G9" s="50" t="s">
        <v>268</v>
      </c>
      <c r="H9" s="130"/>
      <c r="I9" s="131"/>
      <c r="J9" s="51" t="s">
        <v>195</v>
      </c>
      <c r="M9" s="52" t="s">
        <v>190</v>
      </c>
      <c r="N9" s="132"/>
      <c r="O9" s="132"/>
      <c r="P9" s="132"/>
      <c r="Q9" s="132"/>
      <c r="T9" s="43"/>
    </row>
    <row r="10" spans="2:20" ht="11.25" customHeight="1" thickTop="1" thickBot="1" x14ac:dyDescent="0.3">
      <c r="B10" s="43"/>
      <c r="C10" s="44"/>
      <c r="N10" s="132"/>
      <c r="O10" s="132"/>
      <c r="P10" s="132"/>
      <c r="Q10" s="132"/>
      <c r="T10" s="43"/>
    </row>
    <row r="11" spans="2:20" ht="17.25" customHeight="1" thickTop="1" thickBot="1" x14ac:dyDescent="0.3">
      <c r="B11" s="43"/>
      <c r="C11" s="44"/>
      <c r="D11" s="48" t="s">
        <v>179</v>
      </c>
      <c r="E11" s="48"/>
      <c r="F11" s="139"/>
      <c r="G11" s="140"/>
      <c r="H11" s="140"/>
      <c r="I11" s="140"/>
      <c r="J11" s="140"/>
      <c r="K11" s="140"/>
      <c r="L11" s="140"/>
      <c r="M11" s="141"/>
      <c r="N11" s="51" t="s">
        <v>184</v>
      </c>
      <c r="T11" s="43"/>
    </row>
    <row r="12" spans="2:20" ht="11.25" customHeight="1" thickTop="1" thickBot="1" x14ac:dyDescent="0.3">
      <c r="B12" s="43"/>
      <c r="C12" s="44"/>
      <c r="T12" s="43"/>
    </row>
    <row r="13" spans="2:20" ht="17.25" customHeight="1" thickTop="1" thickBot="1" x14ac:dyDescent="0.3">
      <c r="B13" s="43"/>
      <c r="C13" s="44"/>
      <c r="D13" s="48" t="s">
        <v>177</v>
      </c>
      <c r="E13" s="48"/>
      <c r="F13" s="139"/>
      <c r="G13" s="140"/>
      <c r="H13" s="140"/>
      <c r="I13" s="140"/>
      <c r="J13" s="140"/>
      <c r="K13" s="140"/>
      <c r="L13" s="140"/>
      <c r="M13" s="141"/>
      <c r="N13" s="51" t="s">
        <v>185</v>
      </c>
      <c r="T13" s="43"/>
    </row>
    <row r="14" spans="2:20" ht="11.25" customHeight="1" thickTop="1" thickBot="1" x14ac:dyDescent="0.3">
      <c r="B14" s="43"/>
      <c r="C14" s="44"/>
      <c r="T14" s="43"/>
    </row>
    <row r="15" spans="2:20" ht="17.25" customHeight="1" thickTop="1" thickBot="1" x14ac:dyDescent="0.3">
      <c r="B15" s="43"/>
      <c r="C15" s="44"/>
      <c r="D15" s="48" t="s">
        <v>180</v>
      </c>
      <c r="E15" s="48"/>
      <c r="F15" s="139"/>
      <c r="G15" s="140"/>
      <c r="H15" s="140"/>
      <c r="I15" s="140"/>
      <c r="J15" s="140"/>
      <c r="K15" s="140"/>
      <c r="L15" s="140"/>
      <c r="M15" s="141"/>
      <c r="N15" s="51" t="s">
        <v>187</v>
      </c>
      <c r="T15" s="43"/>
    </row>
    <row r="16" spans="2:20" ht="11.25" customHeight="1" thickTop="1" thickBot="1" x14ac:dyDescent="0.3">
      <c r="B16" s="43"/>
      <c r="C16" s="44"/>
      <c r="T16" s="43"/>
    </row>
    <row r="17" spans="2:20" ht="17.25" customHeight="1" thickTop="1" thickBot="1" x14ac:dyDescent="0.3">
      <c r="B17" s="43"/>
      <c r="C17" s="44"/>
      <c r="D17" s="48" t="s">
        <v>181</v>
      </c>
      <c r="F17" s="139"/>
      <c r="G17" s="140"/>
      <c r="H17" s="140"/>
      <c r="I17" s="140"/>
      <c r="J17" s="140"/>
      <c r="K17" s="140"/>
      <c r="L17" s="140"/>
      <c r="M17" s="141"/>
      <c r="N17" s="51" t="s">
        <v>186</v>
      </c>
      <c r="T17" s="43"/>
    </row>
    <row r="18" spans="2:20" ht="11.25" customHeight="1" thickTop="1" x14ac:dyDescent="0.25">
      <c r="B18" s="43"/>
      <c r="C18" s="44"/>
      <c r="T18" s="43"/>
    </row>
    <row r="19" spans="2:20" ht="17.25" customHeight="1" x14ac:dyDescent="0.25">
      <c r="B19" s="42"/>
      <c r="C19" s="41" t="s">
        <v>182</v>
      </c>
      <c r="D19" s="42"/>
      <c r="E19" s="41"/>
      <c r="F19" s="42"/>
      <c r="G19" s="42"/>
      <c r="H19" s="42"/>
      <c r="I19" s="42"/>
      <c r="J19" s="42"/>
      <c r="K19" s="42"/>
      <c r="L19" s="42"/>
      <c r="M19" s="42"/>
      <c r="N19" s="42"/>
      <c r="O19" s="42"/>
      <c r="P19" s="42"/>
      <c r="Q19" s="42"/>
      <c r="R19" s="44"/>
      <c r="S19" s="44"/>
      <c r="T19" s="43"/>
    </row>
    <row r="20" spans="2:20" ht="11.25" customHeight="1" thickBot="1" x14ac:dyDescent="0.3">
      <c r="B20" s="43"/>
      <c r="C20" s="44"/>
      <c r="J20" s="132" t="s">
        <v>196</v>
      </c>
      <c r="K20" s="132"/>
      <c r="L20" s="132"/>
      <c r="M20" s="132"/>
      <c r="N20" s="132"/>
      <c r="O20" s="132"/>
      <c r="P20" s="132"/>
      <c r="T20" s="43"/>
    </row>
    <row r="21" spans="2:20" ht="17.25" thickTop="1" thickBot="1" x14ac:dyDescent="0.3">
      <c r="B21" s="43"/>
      <c r="C21" s="44"/>
      <c r="D21" s="133"/>
      <c r="E21" s="134"/>
      <c r="F21" s="134"/>
      <c r="G21" s="134"/>
      <c r="H21" s="135"/>
      <c r="I21" s="53" t="s">
        <v>189</v>
      </c>
      <c r="J21" s="132"/>
      <c r="K21" s="132"/>
      <c r="L21" s="132"/>
      <c r="M21" s="132"/>
      <c r="N21" s="132"/>
      <c r="O21" s="132"/>
      <c r="P21" s="132"/>
      <c r="T21" s="43"/>
    </row>
    <row r="22" spans="2:20" ht="11.25" customHeight="1" thickTop="1" x14ac:dyDescent="0.25">
      <c r="B22" s="43"/>
      <c r="C22" s="44"/>
      <c r="J22" s="132"/>
      <c r="K22" s="132"/>
      <c r="L22" s="132"/>
      <c r="M22" s="132"/>
      <c r="N22" s="132"/>
      <c r="O22" s="132"/>
      <c r="P22" s="132"/>
      <c r="T22" s="43"/>
    </row>
    <row r="23" spans="2:20" ht="17.25" customHeight="1" x14ac:dyDescent="0.25">
      <c r="B23" s="42"/>
      <c r="C23" s="41" t="s">
        <v>183</v>
      </c>
      <c r="D23" s="42"/>
      <c r="E23" s="41"/>
      <c r="F23" s="42"/>
      <c r="G23" s="42"/>
      <c r="H23" s="42"/>
      <c r="I23" s="42"/>
      <c r="J23" s="42"/>
      <c r="K23" s="42"/>
      <c r="L23" s="42"/>
      <c r="M23" s="42"/>
      <c r="N23" s="42"/>
      <c r="O23" s="42"/>
      <c r="P23" s="42"/>
      <c r="Q23" s="42"/>
      <c r="R23" s="44"/>
      <c r="S23" s="44"/>
      <c r="T23" s="43"/>
    </row>
    <row r="24" spans="2:20" ht="11.25" customHeight="1" thickBot="1" x14ac:dyDescent="0.3">
      <c r="B24" s="43"/>
      <c r="I24" s="142" t="s">
        <v>191</v>
      </c>
      <c r="J24" s="132" t="s">
        <v>188</v>
      </c>
      <c r="K24" s="132"/>
      <c r="L24" s="132"/>
      <c r="M24" s="132"/>
      <c r="N24" s="132"/>
      <c r="O24" s="132"/>
      <c r="P24" s="132"/>
      <c r="T24" s="43"/>
    </row>
    <row r="25" spans="2:20" ht="17.25" customHeight="1" thickTop="1" thickBot="1" x14ac:dyDescent="0.3">
      <c r="B25" s="43"/>
      <c r="D25" s="136"/>
      <c r="E25" s="137"/>
      <c r="F25" s="138"/>
      <c r="G25" s="54" t="s">
        <v>2</v>
      </c>
      <c r="H25" s="55"/>
      <c r="I25" s="142"/>
      <c r="J25" s="132"/>
      <c r="K25" s="132"/>
      <c r="L25" s="132"/>
      <c r="M25" s="132"/>
      <c r="N25" s="132"/>
      <c r="O25" s="132"/>
      <c r="P25" s="132"/>
      <c r="T25" s="43"/>
    </row>
    <row r="26" spans="2:20" ht="16.5" thickTop="1" x14ac:dyDescent="0.25">
      <c r="B26" s="43"/>
      <c r="I26" s="142"/>
      <c r="J26" s="132"/>
      <c r="K26" s="132"/>
      <c r="L26" s="132"/>
      <c r="M26" s="132"/>
      <c r="N26" s="132"/>
      <c r="O26" s="132"/>
      <c r="P26" s="132"/>
      <c r="T26" s="43"/>
    </row>
    <row r="27" spans="2:20" ht="7.5" customHeight="1" x14ac:dyDescent="0.25">
      <c r="B27" s="43"/>
      <c r="C27" s="43"/>
      <c r="D27" s="43"/>
      <c r="E27" s="43"/>
      <c r="F27" s="43"/>
      <c r="G27" s="43"/>
      <c r="H27" s="43"/>
      <c r="I27" s="43"/>
      <c r="J27" s="43"/>
      <c r="K27" s="43"/>
      <c r="L27" s="43"/>
      <c r="M27" s="43"/>
      <c r="N27" s="43"/>
      <c r="O27" s="43"/>
      <c r="P27" s="43"/>
      <c r="Q27" s="43"/>
      <c r="R27" s="43"/>
      <c r="S27" s="43"/>
      <c r="T27" s="43"/>
    </row>
  </sheetData>
  <sheetProtection password="85DF" sheet="1" selectLockedCells="1"/>
  <mergeCells count="12">
    <mergeCell ref="B1:Q2"/>
    <mergeCell ref="H9:I9"/>
    <mergeCell ref="N8:Q10"/>
    <mergeCell ref="D21:H21"/>
    <mergeCell ref="D25:F25"/>
    <mergeCell ref="F11:M11"/>
    <mergeCell ref="F13:M13"/>
    <mergeCell ref="F15:M15"/>
    <mergeCell ref="F17:M17"/>
    <mergeCell ref="J24:P26"/>
    <mergeCell ref="I24:I26"/>
    <mergeCell ref="J20:P22"/>
  </mergeCells>
  <phoneticPr fontId="2"/>
  <dataValidations count="3">
    <dataValidation type="whole" imeMode="disabled" allowBlank="1" showInputMessage="1" showErrorMessage="1" errorTitle="エラー" error="税額は、99,999,999,999円以下で指定してください。" sqref="D25:F25" xr:uid="{00000000-0002-0000-0000-000000000000}">
      <formula1>0</formula1>
      <formula2>99999999999</formula2>
    </dataValidation>
    <dataValidation type="list" imeMode="off" allowBlank="1" showInputMessage="1" showErrorMessage="1" sqref="D21:H21" xr:uid="{00000000-0002-0000-0000-000001000000}">
      <formula1>"期限内・後申告による納付,修正申告による納付,更正処分による納付,決定処分による納付"</formula1>
    </dataValidation>
    <dataValidation imeMode="halfAlpha" allowBlank="1" showInputMessage="1" showErrorMessage="1" sqref="H9:I9 F9" xr:uid="{00000000-0002-0000-0000-000002000000}"/>
  </dataValidations>
  <pageMargins left="0.7" right="0.7" top="0.75" bottom="0.75" header="0.3" footer="0.3"/>
  <pageSetup paperSize="9" scale="7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4342" r:id="rId4" name="Button 6">
              <controlPr defaultSize="0" print="0" autoFill="0" autoPict="0" macro="[0]!印刷">
                <anchor moveWithCells="1" sizeWithCells="1">
                  <from>
                    <xdr:col>17</xdr:col>
                    <xdr:colOff>266700</xdr:colOff>
                    <xdr:row>18</xdr:row>
                    <xdr:rowOff>38100</xdr:rowOff>
                  </from>
                  <to>
                    <xdr:col>18</xdr:col>
                    <xdr:colOff>628650</xdr:colOff>
                    <xdr:row>25</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市区町村データ!$A$2:$A$63</xm:f>
          </x14:formula1>
          <xm:sqref>D5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sheetPr>
  <dimension ref="A1:HD109"/>
  <sheetViews>
    <sheetView showGridLines="0" showZeros="0" view="pageBreakPreview" zoomScale="130" zoomScaleNormal="145" zoomScaleSheetLayoutView="130" zoomScalePageLayoutView="145" workbookViewId="0">
      <selection activeCell="DS13" sqref="DS13"/>
    </sheetView>
  </sheetViews>
  <sheetFormatPr defaultColWidth="9" defaultRowHeight="12" x14ac:dyDescent="0.15"/>
  <cols>
    <col min="1" max="1" width="1.375" style="1" customWidth="1"/>
    <col min="2" max="17" width="0.75" style="1" customWidth="1"/>
    <col min="18" max="39" width="1.25" style="1" customWidth="1"/>
    <col min="40" max="41" width="1.375" style="1" customWidth="1"/>
    <col min="42" max="57" width="0.75" style="1" customWidth="1"/>
    <col min="58" max="79" width="1.25" style="1" customWidth="1"/>
    <col min="80" max="81" width="1.375" style="1" customWidth="1"/>
    <col min="82" max="97" width="0.75" style="1" customWidth="1"/>
    <col min="98" max="119" width="1.25" style="1" customWidth="1"/>
    <col min="120" max="120" width="1.375" style="1" customWidth="1"/>
    <col min="121" max="16384" width="9" style="1"/>
  </cols>
  <sheetData>
    <row r="1" spans="1:212" ht="23.25" customHeight="1" x14ac:dyDescent="0.15">
      <c r="A1" s="456" t="s">
        <v>204</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6"/>
      <c r="AQ1" s="456"/>
      <c r="AR1" s="456"/>
      <c r="AS1" s="456"/>
      <c r="AT1" s="456"/>
      <c r="AU1" s="456"/>
      <c r="AV1" s="456"/>
      <c r="AW1" s="456"/>
      <c r="AX1" s="456"/>
      <c r="AY1" s="456"/>
      <c r="AZ1" s="456"/>
      <c r="BA1" s="456"/>
      <c r="BB1" s="456"/>
      <c r="BC1" s="456"/>
      <c r="BD1" s="456"/>
      <c r="BE1" s="456"/>
      <c r="BF1" s="456"/>
      <c r="BG1" s="456"/>
      <c r="BH1" s="456"/>
      <c r="BI1" s="456"/>
      <c r="BJ1" s="456"/>
      <c r="BK1" s="456"/>
      <c r="BL1" s="456"/>
      <c r="BM1" s="456"/>
      <c r="BN1" s="458" t="str">
        <f>B13</f>
        <v>千代田区</v>
      </c>
      <c r="BO1" s="458"/>
      <c r="BP1" s="458"/>
      <c r="BQ1" s="458"/>
      <c r="BR1" s="458"/>
      <c r="BS1" s="458"/>
      <c r="BT1" s="458"/>
      <c r="BU1" s="458"/>
      <c r="BV1" s="458"/>
      <c r="BW1" s="458"/>
      <c r="BX1" s="457" t="s">
        <v>301</v>
      </c>
      <c r="BY1" s="457"/>
      <c r="BZ1" s="457"/>
      <c r="CA1" s="457"/>
      <c r="CB1" s="457"/>
      <c r="CC1" s="457"/>
      <c r="CD1" s="457"/>
      <c r="CE1" s="457"/>
      <c r="CF1" s="457"/>
      <c r="CG1" s="457"/>
      <c r="CH1" s="457"/>
      <c r="CI1" s="457"/>
      <c r="CJ1" s="457"/>
      <c r="CK1" s="457"/>
      <c r="CL1" s="457"/>
      <c r="CM1" s="457"/>
      <c r="CN1" s="457"/>
      <c r="CO1" s="457"/>
      <c r="CP1" s="457"/>
      <c r="CQ1" s="457"/>
      <c r="CR1" s="457"/>
      <c r="CS1" s="457"/>
      <c r="CT1" s="457"/>
      <c r="CU1" s="457"/>
      <c r="CV1" s="457"/>
      <c r="CW1" s="457"/>
      <c r="CX1" s="457"/>
      <c r="CY1" s="457"/>
      <c r="CZ1" s="457"/>
      <c r="DA1" s="457"/>
      <c r="DB1" s="457"/>
      <c r="DC1" s="457"/>
      <c r="DD1" s="457"/>
      <c r="DE1" s="457"/>
      <c r="DF1" s="457"/>
      <c r="DG1" s="457"/>
      <c r="DH1" s="457"/>
      <c r="DI1" s="457"/>
      <c r="DJ1" s="457"/>
      <c r="DK1" s="457"/>
      <c r="DL1" s="457"/>
      <c r="DM1" s="457"/>
      <c r="DN1" s="457"/>
      <c r="DO1" s="457"/>
      <c r="DP1" s="457"/>
      <c r="EX1" s="454"/>
      <c r="EY1" s="454"/>
      <c r="EZ1" s="454"/>
      <c r="FA1" s="489" t="s">
        <v>55</v>
      </c>
      <c r="FB1" s="489"/>
      <c r="FC1" s="489"/>
      <c r="FD1" s="489"/>
      <c r="FE1" s="489"/>
      <c r="FF1" s="489"/>
      <c r="FG1" s="489"/>
      <c r="FH1" s="489"/>
      <c r="FI1" s="489"/>
      <c r="FJ1" s="489"/>
      <c r="FK1" s="489"/>
      <c r="FL1" s="489"/>
      <c r="FM1" s="489"/>
      <c r="FN1" s="489"/>
      <c r="FO1" s="489"/>
      <c r="FP1" s="489"/>
      <c r="FQ1" s="489"/>
      <c r="FR1" s="489"/>
      <c r="FS1" s="489"/>
      <c r="FT1" s="489"/>
      <c r="FU1" s="489"/>
      <c r="FV1" s="489"/>
      <c r="FW1" s="489"/>
      <c r="FX1" s="489"/>
      <c r="FY1" s="489"/>
      <c r="FZ1" s="489"/>
      <c r="GA1" s="489"/>
      <c r="GB1" s="489"/>
      <c r="GC1" s="489"/>
      <c r="GD1" s="489"/>
      <c r="GE1" s="489"/>
      <c r="GF1" s="489"/>
      <c r="GG1" s="489"/>
      <c r="GH1" s="489"/>
      <c r="GI1" s="489"/>
      <c r="GJ1" s="489"/>
      <c r="GK1" s="489"/>
      <c r="GL1" s="489"/>
      <c r="GM1" s="489"/>
      <c r="GN1" s="489"/>
      <c r="GO1" s="489"/>
      <c r="GP1" s="489"/>
      <c r="GQ1" s="489"/>
      <c r="GR1" s="489"/>
      <c r="GS1" s="489"/>
      <c r="GT1" s="489"/>
      <c r="GU1" s="489"/>
      <c r="GV1" s="489"/>
      <c r="GW1" s="489"/>
      <c r="GX1" s="489"/>
      <c r="GY1" s="489"/>
      <c r="GZ1" s="489"/>
      <c r="HA1" s="489"/>
      <c r="HB1" s="489"/>
      <c r="HC1" s="489"/>
      <c r="HD1" s="489"/>
    </row>
    <row r="2" spans="1:212" ht="3" customHeight="1" x14ac:dyDescent="0.15">
      <c r="A2" s="2"/>
      <c r="B2" s="3"/>
      <c r="C2" s="3"/>
      <c r="D2" s="3"/>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56"/>
      <c r="AP2" s="3"/>
      <c r="AQ2" s="3"/>
      <c r="AR2" s="3"/>
      <c r="AS2" s="4"/>
      <c r="AT2" s="4"/>
      <c r="AU2" s="4"/>
      <c r="AV2" s="4"/>
      <c r="AW2" s="4"/>
      <c r="AX2" s="4"/>
      <c r="AY2" s="4"/>
      <c r="AZ2" s="4"/>
      <c r="BA2" s="4"/>
      <c r="BB2" s="4"/>
      <c r="BC2" s="4"/>
      <c r="BD2" s="4"/>
      <c r="BE2" s="4"/>
      <c r="BF2" s="4"/>
      <c r="BG2" s="4"/>
      <c r="BH2" s="4"/>
      <c r="BI2" s="4"/>
      <c r="BJ2" s="4"/>
      <c r="BK2" s="4"/>
      <c r="BL2" s="4"/>
      <c r="BM2" s="5"/>
      <c r="BN2" s="5"/>
      <c r="BO2" s="5"/>
      <c r="BP2" s="5"/>
      <c r="BQ2" s="5"/>
      <c r="BR2" s="5"/>
      <c r="BS2" s="5"/>
      <c r="BT2" s="5"/>
      <c r="BU2" s="5"/>
      <c r="BV2" s="5"/>
      <c r="BW2" s="5"/>
      <c r="BX2" s="5"/>
      <c r="BY2" s="5"/>
      <c r="BZ2" s="5"/>
      <c r="CA2" s="5"/>
      <c r="CB2" s="57"/>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6"/>
    </row>
    <row r="3" spans="1:212" ht="3" customHeight="1" x14ac:dyDescent="0.15">
      <c r="A3" s="7"/>
      <c r="B3" s="8"/>
      <c r="C3" s="8"/>
      <c r="D3" s="8"/>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58"/>
      <c r="AP3" s="8"/>
      <c r="AQ3" s="8"/>
      <c r="AR3" s="8"/>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59"/>
      <c r="CC3" s="8"/>
      <c r="CD3" s="8"/>
      <c r="CE3" s="8"/>
      <c r="CF3" s="8"/>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10"/>
    </row>
    <row r="4" spans="1:212" ht="1.5" customHeight="1" x14ac:dyDescent="0.15">
      <c r="A4" s="7"/>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5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60"/>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11"/>
    </row>
    <row r="5" spans="1:212" ht="3.75" customHeight="1" x14ac:dyDescent="0.15">
      <c r="A5" s="7"/>
      <c r="B5" s="412" t="s">
        <v>56</v>
      </c>
      <c r="C5" s="413"/>
      <c r="D5" s="413"/>
      <c r="E5" s="413"/>
      <c r="F5" s="413"/>
      <c r="G5" s="413"/>
      <c r="H5" s="413"/>
      <c r="I5" s="413"/>
      <c r="J5" s="414"/>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58"/>
      <c r="AP5" s="268" t="s">
        <v>56</v>
      </c>
      <c r="AQ5" s="269"/>
      <c r="AR5" s="269"/>
      <c r="AS5" s="269"/>
      <c r="AT5" s="269"/>
      <c r="AU5" s="269"/>
      <c r="AV5" s="269"/>
      <c r="AW5" s="269"/>
      <c r="AX5" s="270"/>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60"/>
      <c r="CC5" s="8"/>
      <c r="CD5" s="412" t="s">
        <v>56</v>
      </c>
      <c r="CE5" s="413"/>
      <c r="CF5" s="413"/>
      <c r="CG5" s="413"/>
      <c r="CH5" s="413"/>
      <c r="CI5" s="413"/>
      <c r="CJ5" s="413"/>
      <c r="CK5" s="413"/>
      <c r="CL5" s="414"/>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11"/>
    </row>
    <row r="6" spans="1:212" ht="4.5" customHeight="1" x14ac:dyDescent="0.15">
      <c r="A6" s="7"/>
      <c r="B6" s="265"/>
      <c r="C6" s="266"/>
      <c r="D6" s="266"/>
      <c r="E6" s="266"/>
      <c r="F6" s="266"/>
      <c r="G6" s="266"/>
      <c r="H6" s="266"/>
      <c r="I6" s="266"/>
      <c r="J6" s="267"/>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58"/>
      <c r="AP6" s="240"/>
      <c r="AQ6" s="241"/>
      <c r="AR6" s="241"/>
      <c r="AS6" s="241"/>
      <c r="AT6" s="241"/>
      <c r="AU6" s="241"/>
      <c r="AV6" s="241"/>
      <c r="AW6" s="241"/>
      <c r="AX6" s="242"/>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60"/>
      <c r="CC6" s="8"/>
      <c r="CD6" s="265"/>
      <c r="CE6" s="266"/>
      <c r="CF6" s="266"/>
      <c r="CG6" s="266"/>
      <c r="CH6" s="266"/>
      <c r="CI6" s="266"/>
      <c r="CJ6" s="266"/>
      <c r="CK6" s="266"/>
      <c r="CL6" s="267"/>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11"/>
    </row>
    <row r="7" spans="1:212" ht="6" customHeight="1" x14ac:dyDescent="0.15">
      <c r="A7" s="7"/>
      <c r="B7" s="415">
        <f>AP7</f>
        <v>131016</v>
      </c>
      <c r="C7" s="416"/>
      <c r="D7" s="416"/>
      <c r="E7" s="416"/>
      <c r="F7" s="416"/>
      <c r="G7" s="416"/>
      <c r="H7" s="416"/>
      <c r="I7" s="416"/>
      <c r="J7" s="417"/>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58"/>
      <c r="AP7" s="415">
        <f>VLOOKUP(AP13,市区町村データ!$A$2:$I$63,2,FALSE)</f>
        <v>131016</v>
      </c>
      <c r="AQ7" s="416"/>
      <c r="AR7" s="416"/>
      <c r="AS7" s="416"/>
      <c r="AT7" s="416"/>
      <c r="AU7" s="416"/>
      <c r="AV7" s="416"/>
      <c r="AW7" s="416"/>
      <c r="AX7" s="417"/>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60"/>
      <c r="CC7" s="8"/>
      <c r="CD7" s="415">
        <f>AP7</f>
        <v>131016</v>
      </c>
      <c r="CE7" s="416"/>
      <c r="CF7" s="416"/>
      <c r="CG7" s="416"/>
      <c r="CH7" s="416"/>
      <c r="CI7" s="416"/>
      <c r="CJ7" s="416"/>
      <c r="CK7" s="416"/>
      <c r="CL7" s="417"/>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11"/>
    </row>
    <row r="8" spans="1:212" ht="2.25" customHeight="1" thickBot="1" x14ac:dyDescent="0.2">
      <c r="A8" s="7"/>
      <c r="B8" s="418"/>
      <c r="C8" s="419"/>
      <c r="D8" s="419"/>
      <c r="E8" s="419"/>
      <c r="F8" s="419"/>
      <c r="G8" s="419"/>
      <c r="H8" s="419"/>
      <c r="I8" s="419"/>
      <c r="J8" s="420"/>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58"/>
      <c r="AP8" s="418"/>
      <c r="AQ8" s="419"/>
      <c r="AR8" s="419"/>
      <c r="AS8" s="419"/>
      <c r="AT8" s="419"/>
      <c r="AU8" s="419"/>
      <c r="AV8" s="419"/>
      <c r="AW8" s="419"/>
      <c r="AX8" s="420"/>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60"/>
      <c r="CC8" s="8"/>
      <c r="CD8" s="418"/>
      <c r="CE8" s="419"/>
      <c r="CF8" s="419"/>
      <c r="CG8" s="419"/>
      <c r="CH8" s="419"/>
      <c r="CI8" s="419"/>
      <c r="CJ8" s="419"/>
      <c r="CK8" s="419"/>
      <c r="CL8" s="420"/>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11"/>
    </row>
    <row r="9" spans="1:212" ht="3" customHeight="1" x14ac:dyDescent="0.15">
      <c r="A9" s="7"/>
      <c r="B9" s="421"/>
      <c r="C9" s="422"/>
      <c r="D9" s="422"/>
      <c r="E9" s="422"/>
      <c r="F9" s="422"/>
      <c r="G9" s="422"/>
      <c r="H9" s="422"/>
      <c r="I9" s="422"/>
      <c r="J9" s="423"/>
      <c r="K9" s="8"/>
      <c r="L9" s="8"/>
      <c r="M9" s="204" t="s">
        <v>202</v>
      </c>
      <c r="N9" s="204"/>
      <c r="O9" s="204"/>
      <c r="P9" s="204"/>
      <c r="Q9" s="204"/>
      <c r="R9" s="204"/>
      <c r="S9" s="204"/>
      <c r="T9" s="204"/>
      <c r="U9" s="204"/>
      <c r="V9" s="204"/>
      <c r="W9" s="204"/>
      <c r="X9" s="204"/>
      <c r="Y9" s="204"/>
      <c r="Z9" s="204"/>
      <c r="AA9" s="204"/>
      <c r="AB9" s="204"/>
      <c r="AC9" s="204"/>
      <c r="AD9" s="204"/>
      <c r="AE9" s="204"/>
      <c r="AF9" s="204"/>
      <c r="AG9" s="204"/>
      <c r="AH9" s="204"/>
      <c r="AI9" s="8"/>
      <c r="AJ9" s="12"/>
      <c r="AK9" s="459">
        <f>BY9</f>
        <v>1</v>
      </c>
      <c r="AL9" s="460"/>
      <c r="AM9" s="461"/>
      <c r="AN9" s="8"/>
      <c r="AO9" s="58"/>
      <c r="AP9" s="421"/>
      <c r="AQ9" s="422"/>
      <c r="AR9" s="422"/>
      <c r="AS9" s="422"/>
      <c r="AT9" s="422"/>
      <c r="AU9" s="422"/>
      <c r="AV9" s="422"/>
      <c r="AW9" s="422"/>
      <c r="AX9" s="423"/>
      <c r="AY9" s="8"/>
      <c r="AZ9" s="8"/>
      <c r="BA9" s="204" t="s">
        <v>201</v>
      </c>
      <c r="BB9" s="204"/>
      <c r="BC9" s="204"/>
      <c r="BD9" s="204"/>
      <c r="BE9" s="204"/>
      <c r="BF9" s="204"/>
      <c r="BG9" s="204"/>
      <c r="BH9" s="204"/>
      <c r="BI9" s="204"/>
      <c r="BJ9" s="204"/>
      <c r="BK9" s="204"/>
      <c r="BL9" s="204"/>
      <c r="BM9" s="204"/>
      <c r="BN9" s="204"/>
      <c r="BO9" s="204"/>
      <c r="BP9" s="204"/>
      <c r="BQ9" s="204"/>
      <c r="BR9" s="204"/>
      <c r="BS9" s="204"/>
      <c r="BT9" s="204"/>
      <c r="BU9" s="204"/>
      <c r="BV9" s="204"/>
      <c r="BW9" s="8"/>
      <c r="BX9" s="12"/>
      <c r="BY9" s="459">
        <f>VLOOKUP(AP13,市区町村データ!$A$2:$I$63,8,FALSE)</f>
        <v>1</v>
      </c>
      <c r="BZ9" s="460"/>
      <c r="CA9" s="461"/>
      <c r="CB9" s="61"/>
      <c r="CC9" s="8"/>
      <c r="CD9" s="421"/>
      <c r="CE9" s="422"/>
      <c r="CF9" s="422"/>
      <c r="CG9" s="422"/>
      <c r="CH9" s="422"/>
      <c r="CI9" s="422"/>
      <c r="CJ9" s="422"/>
      <c r="CK9" s="422"/>
      <c r="CL9" s="423"/>
      <c r="CM9" s="8"/>
      <c r="CN9" s="8"/>
      <c r="CO9" s="204" t="s">
        <v>200</v>
      </c>
      <c r="CP9" s="204"/>
      <c r="CQ9" s="204"/>
      <c r="CR9" s="204"/>
      <c r="CS9" s="204"/>
      <c r="CT9" s="204"/>
      <c r="CU9" s="204"/>
      <c r="CV9" s="204"/>
      <c r="CW9" s="204"/>
      <c r="CX9" s="204"/>
      <c r="CY9" s="204"/>
      <c r="CZ9" s="204"/>
      <c r="DA9" s="204"/>
      <c r="DB9" s="204"/>
      <c r="DC9" s="204"/>
      <c r="DD9" s="204"/>
      <c r="DE9" s="204"/>
      <c r="DF9" s="204"/>
      <c r="DG9" s="204"/>
      <c r="DH9" s="204"/>
      <c r="DI9" s="204"/>
      <c r="DJ9" s="204"/>
      <c r="DK9" s="8"/>
      <c r="DL9" s="12"/>
      <c r="DM9" s="459">
        <f>BY9</f>
        <v>1</v>
      </c>
      <c r="DN9" s="460"/>
      <c r="DO9" s="461"/>
      <c r="DP9" s="11"/>
    </row>
    <row r="10" spans="1:212" ht="5.25" customHeight="1" x14ac:dyDescent="0.15">
      <c r="A10" s="7"/>
      <c r="B10" s="268" t="s">
        <v>57</v>
      </c>
      <c r="C10" s="269"/>
      <c r="D10" s="269"/>
      <c r="E10" s="269"/>
      <c r="F10" s="269"/>
      <c r="G10" s="269"/>
      <c r="H10" s="269"/>
      <c r="I10" s="269"/>
      <c r="J10" s="270"/>
      <c r="K10" s="8"/>
      <c r="L10" s="8"/>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8"/>
      <c r="AJ10" s="12"/>
      <c r="AK10" s="462"/>
      <c r="AL10" s="463"/>
      <c r="AM10" s="464"/>
      <c r="AN10" s="8"/>
      <c r="AO10" s="58"/>
      <c r="AP10" s="268" t="s">
        <v>57</v>
      </c>
      <c r="AQ10" s="269"/>
      <c r="AR10" s="269"/>
      <c r="AS10" s="269"/>
      <c r="AT10" s="269"/>
      <c r="AU10" s="269"/>
      <c r="AV10" s="269"/>
      <c r="AW10" s="269"/>
      <c r="AX10" s="270"/>
      <c r="AY10" s="8"/>
      <c r="AZ10" s="8"/>
      <c r="BA10" s="204"/>
      <c r="BB10" s="204"/>
      <c r="BC10" s="204"/>
      <c r="BD10" s="204"/>
      <c r="BE10" s="204"/>
      <c r="BF10" s="204"/>
      <c r="BG10" s="204"/>
      <c r="BH10" s="204"/>
      <c r="BI10" s="204"/>
      <c r="BJ10" s="204"/>
      <c r="BK10" s="204"/>
      <c r="BL10" s="204"/>
      <c r="BM10" s="204"/>
      <c r="BN10" s="204"/>
      <c r="BO10" s="204"/>
      <c r="BP10" s="204"/>
      <c r="BQ10" s="204"/>
      <c r="BR10" s="204"/>
      <c r="BS10" s="204"/>
      <c r="BT10" s="204"/>
      <c r="BU10" s="204"/>
      <c r="BV10" s="204"/>
      <c r="BW10" s="8"/>
      <c r="BX10" s="12"/>
      <c r="BY10" s="462"/>
      <c r="BZ10" s="463"/>
      <c r="CA10" s="464"/>
      <c r="CB10" s="61"/>
      <c r="CC10" s="8"/>
      <c r="CD10" s="268" t="s">
        <v>57</v>
      </c>
      <c r="CE10" s="269"/>
      <c r="CF10" s="269"/>
      <c r="CG10" s="269"/>
      <c r="CH10" s="269"/>
      <c r="CI10" s="269"/>
      <c r="CJ10" s="269"/>
      <c r="CK10" s="269"/>
      <c r="CL10" s="270"/>
      <c r="CM10" s="8"/>
      <c r="CN10" s="8"/>
      <c r="CO10" s="204"/>
      <c r="CP10" s="204"/>
      <c r="CQ10" s="204"/>
      <c r="CR10" s="204"/>
      <c r="CS10" s="204"/>
      <c r="CT10" s="204"/>
      <c r="CU10" s="204"/>
      <c r="CV10" s="204"/>
      <c r="CW10" s="204"/>
      <c r="CX10" s="204"/>
      <c r="CY10" s="204"/>
      <c r="CZ10" s="204"/>
      <c r="DA10" s="204"/>
      <c r="DB10" s="204"/>
      <c r="DC10" s="204"/>
      <c r="DD10" s="204"/>
      <c r="DE10" s="204"/>
      <c r="DF10" s="204"/>
      <c r="DG10" s="204"/>
      <c r="DH10" s="204"/>
      <c r="DI10" s="204"/>
      <c r="DJ10" s="204"/>
      <c r="DK10" s="8"/>
      <c r="DL10" s="12"/>
      <c r="DM10" s="462"/>
      <c r="DN10" s="463"/>
      <c r="DO10" s="464"/>
      <c r="DP10" s="11"/>
    </row>
    <row r="11" spans="1:212" ht="5.25" customHeight="1" x14ac:dyDescent="0.15">
      <c r="A11" s="7"/>
      <c r="B11" s="239"/>
      <c r="C11" s="204"/>
      <c r="D11" s="204"/>
      <c r="E11" s="204"/>
      <c r="F11" s="204"/>
      <c r="G11" s="204"/>
      <c r="H11" s="204"/>
      <c r="I11" s="204"/>
      <c r="J11" s="205"/>
      <c r="K11" s="8"/>
      <c r="L11" s="8"/>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8"/>
      <c r="AJ11" s="12"/>
      <c r="AK11" s="462"/>
      <c r="AL11" s="463"/>
      <c r="AM11" s="464"/>
      <c r="AN11" s="8"/>
      <c r="AO11" s="58"/>
      <c r="AP11" s="239"/>
      <c r="AQ11" s="204"/>
      <c r="AR11" s="204"/>
      <c r="AS11" s="204"/>
      <c r="AT11" s="204"/>
      <c r="AU11" s="204"/>
      <c r="AV11" s="204"/>
      <c r="AW11" s="204"/>
      <c r="AX11" s="205"/>
      <c r="AY11" s="8"/>
      <c r="AZ11" s="8"/>
      <c r="BA11" s="204"/>
      <c r="BB11" s="204"/>
      <c r="BC11" s="204"/>
      <c r="BD11" s="204"/>
      <c r="BE11" s="204"/>
      <c r="BF11" s="204"/>
      <c r="BG11" s="204"/>
      <c r="BH11" s="204"/>
      <c r="BI11" s="204"/>
      <c r="BJ11" s="204"/>
      <c r="BK11" s="204"/>
      <c r="BL11" s="204"/>
      <c r="BM11" s="204"/>
      <c r="BN11" s="204"/>
      <c r="BO11" s="204"/>
      <c r="BP11" s="204"/>
      <c r="BQ11" s="204"/>
      <c r="BR11" s="204"/>
      <c r="BS11" s="204"/>
      <c r="BT11" s="204"/>
      <c r="BU11" s="204"/>
      <c r="BV11" s="204"/>
      <c r="BW11" s="8"/>
      <c r="BX11" s="12"/>
      <c r="BY11" s="462"/>
      <c r="BZ11" s="463"/>
      <c r="CA11" s="464"/>
      <c r="CB11" s="61"/>
      <c r="CC11" s="8"/>
      <c r="CD11" s="239"/>
      <c r="CE11" s="204"/>
      <c r="CF11" s="204"/>
      <c r="CG11" s="204"/>
      <c r="CH11" s="204"/>
      <c r="CI11" s="204"/>
      <c r="CJ11" s="204"/>
      <c r="CK11" s="204"/>
      <c r="CL11" s="205"/>
      <c r="CM11" s="8"/>
      <c r="CN11" s="8"/>
      <c r="CO11" s="204"/>
      <c r="CP11" s="204"/>
      <c r="CQ11" s="204"/>
      <c r="CR11" s="204"/>
      <c r="CS11" s="204"/>
      <c r="CT11" s="204"/>
      <c r="CU11" s="204"/>
      <c r="CV11" s="204"/>
      <c r="CW11" s="204"/>
      <c r="CX11" s="204"/>
      <c r="CY11" s="204"/>
      <c r="CZ11" s="204"/>
      <c r="DA11" s="204"/>
      <c r="DB11" s="204"/>
      <c r="DC11" s="204"/>
      <c r="DD11" s="204"/>
      <c r="DE11" s="204"/>
      <c r="DF11" s="204"/>
      <c r="DG11" s="204"/>
      <c r="DH11" s="204"/>
      <c r="DI11" s="204"/>
      <c r="DJ11" s="204"/>
      <c r="DK11" s="8"/>
      <c r="DL11" s="12"/>
      <c r="DM11" s="462"/>
      <c r="DN11" s="463"/>
      <c r="DO11" s="464"/>
      <c r="DP11" s="11"/>
    </row>
    <row r="12" spans="1:212" ht="3" customHeight="1" x14ac:dyDescent="0.15">
      <c r="A12" s="7"/>
      <c r="B12" s="240"/>
      <c r="C12" s="241"/>
      <c r="D12" s="241"/>
      <c r="E12" s="241"/>
      <c r="F12" s="241"/>
      <c r="G12" s="241"/>
      <c r="H12" s="241"/>
      <c r="I12" s="241"/>
      <c r="J12" s="242"/>
      <c r="K12" s="8"/>
      <c r="L12" s="8"/>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8"/>
      <c r="AJ12" s="12"/>
      <c r="AK12" s="462"/>
      <c r="AL12" s="463"/>
      <c r="AM12" s="464"/>
      <c r="AN12" s="8"/>
      <c r="AO12" s="58"/>
      <c r="AP12" s="240"/>
      <c r="AQ12" s="241"/>
      <c r="AR12" s="241"/>
      <c r="AS12" s="241"/>
      <c r="AT12" s="241"/>
      <c r="AU12" s="241"/>
      <c r="AV12" s="241"/>
      <c r="AW12" s="241"/>
      <c r="AX12" s="242"/>
      <c r="AY12" s="8"/>
      <c r="AZ12" s="8"/>
      <c r="BA12" s="204"/>
      <c r="BB12" s="204"/>
      <c r="BC12" s="204"/>
      <c r="BD12" s="204"/>
      <c r="BE12" s="204"/>
      <c r="BF12" s="204"/>
      <c r="BG12" s="204"/>
      <c r="BH12" s="204"/>
      <c r="BI12" s="204"/>
      <c r="BJ12" s="204"/>
      <c r="BK12" s="204"/>
      <c r="BL12" s="204"/>
      <c r="BM12" s="204"/>
      <c r="BN12" s="204"/>
      <c r="BO12" s="204"/>
      <c r="BP12" s="204"/>
      <c r="BQ12" s="204"/>
      <c r="BR12" s="204"/>
      <c r="BS12" s="204"/>
      <c r="BT12" s="204"/>
      <c r="BU12" s="204"/>
      <c r="BV12" s="204"/>
      <c r="BW12" s="8"/>
      <c r="BX12" s="12"/>
      <c r="BY12" s="462"/>
      <c r="BZ12" s="463"/>
      <c r="CA12" s="464"/>
      <c r="CB12" s="61"/>
      <c r="CC12" s="8"/>
      <c r="CD12" s="240"/>
      <c r="CE12" s="241"/>
      <c r="CF12" s="241"/>
      <c r="CG12" s="241"/>
      <c r="CH12" s="241"/>
      <c r="CI12" s="241"/>
      <c r="CJ12" s="241"/>
      <c r="CK12" s="241"/>
      <c r="CL12" s="242"/>
      <c r="CM12" s="8"/>
      <c r="CN12" s="8"/>
      <c r="CO12" s="204"/>
      <c r="CP12" s="204"/>
      <c r="CQ12" s="204"/>
      <c r="CR12" s="204"/>
      <c r="CS12" s="204"/>
      <c r="CT12" s="204"/>
      <c r="CU12" s="204"/>
      <c r="CV12" s="204"/>
      <c r="CW12" s="204"/>
      <c r="CX12" s="204"/>
      <c r="CY12" s="204"/>
      <c r="CZ12" s="204"/>
      <c r="DA12" s="204"/>
      <c r="DB12" s="204"/>
      <c r="DC12" s="204"/>
      <c r="DD12" s="204"/>
      <c r="DE12" s="204"/>
      <c r="DF12" s="204"/>
      <c r="DG12" s="204"/>
      <c r="DH12" s="204"/>
      <c r="DI12" s="204"/>
      <c r="DJ12" s="204"/>
      <c r="DK12" s="8"/>
      <c r="DL12" s="12"/>
      <c r="DM12" s="462"/>
      <c r="DN12" s="463"/>
      <c r="DO12" s="464"/>
      <c r="DP12" s="11"/>
    </row>
    <row r="13" spans="1:212" ht="14.25" customHeight="1" thickBot="1" x14ac:dyDescent="0.2">
      <c r="A13" s="7"/>
      <c r="B13" s="424" t="str">
        <f>AP13</f>
        <v>千代田区</v>
      </c>
      <c r="C13" s="425"/>
      <c r="D13" s="425"/>
      <c r="E13" s="425"/>
      <c r="F13" s="425"/>
      <c r="G13" s="425"/>
      <c r="H13" s="425"/>
      <c r="I13" s="425"/>
      <c r="J13" s="426"/>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465"/>
      <c r="AL13" s="466"/>
      <c r="AM13" s="467"/>
      <c r="AN13" s="8"/>
      <c r="AO13" s="58"/>
      <c r="AP13" s="424" t="str">
        <f>入力フォーム!D5</f>
        <v>千代田区</v>
      </c>
      <c r="AQ13" s="425"/>
      <c r="AR13" s="425"/>
      <c r="AS13" s="425"/>
      <c r="AT13" s="425"/>
      <c r="AU13" s="425"/>
      <c r="AV13" s="425"/>
      <c r="AW13" s="425"/>
      <c r="AX13" s="426"/>
      <c r="AY13" s="8"/>
      <c r="AZ13" s="8"/>
      <c r="BA13" s="8"/>
      <c r="BB13" s="8"/>
      <c r="BC13" s="8"/>
      <c r="BD13" s="8"/>
      <c r="BE13" s="8"/>
      <c r="BF13" s="8"/>
      <c r="BG13" s="8"/>
      <c r="BH13" s="8"/>
      <c r="BI13" s="8"/>
      <c r="BJ13" s="8"/>
      <c r="BK13" s="8"/>
      <c r="BL13" s="8"/>
      <c r="BM13" s="8"/>
      <c r="BN13" s="8"/>
      <c r="BO13" s="8"/>
      <c r="BP13" s="8"/>
      <c r="BQ13" s="8"/>
      <c r="BR13" s="446" t="s">
        <v>271</v>
      </c>
      <c r="BS13" s="446"/>
      <c r="BT13" s="446"/>
      <c r="BU13" s="446"/>
      <c r="BV13" s="446"/>
      <c r="BW13" s="446"/>
      <c r="BX13" s="8"/>
      <c r="BY13" s="465"/>
      <c r="BZ13" s="466"/>
      <c r="CA13" s="467"/>
      <c r="CB13" s="60"/>
      <c r="CC13" s="8"/>
      <c r="CD13" s="424" t="str">
        <f>AP13</f>
        <v>千代田区</v>
      </c>
      <c r="CE13" s="425"/>
      <c r="CF13" s="425"/>
      <c r="CG13" s="425"/>
      <c r="CH13" s="425"/>
      <c r="CI13" s="425"/>
      <c r="CJ13" s="425"/>
      <c r="CK13" s="425"/>
      <c r="CL13" s="426"/>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465"/>
      <c r="DN13" s="466"/>
      <c r="DO13" s="467"/>
      <c r="DP13" s="11"/>
    </row>
    <row r="14" spans="1:212" ht="6" customHeight="1" x14ac:dyDescent="0.15">
      <c r="A14" s="7"/>
      <c r="B14" s="427" t="s">
        <v>41</v>
      </c>
      <c r="C14" s="428"/>
      <c r="D14" s="428"/>
      <c r="E14" s="428"/>
      <c r="F14" s="428"/>
      <c r="G14" s="428"/>
      <c r="H14" s="428"/>
      <c r="I14" s="428"/>
      <c r="J14" s="428"/>
      <c r="K14" s="428"/>
      <c r="L14" s="428"/>
      <c r="M14" s="428"/>
      <c r="N14" s="428"/>
      <c r="O14" s="428"/>
      <c r="P14" s="428"/>
      <c r="Q14" s="428"/>
      <c r="R14" s="428"/>
      <c r="S14" s="428"/>
      <c r="T14" s="428"/>
      <c r="U14" s="428"/>
      <c r="V14" s="428"/>
      <c r="W14" s="428"/>
      <c r="X14" s="428"/>
      <c r="Y14" s="429"/>
      <c r="Z14" s="427" t="s">
        <v>42</v>
      </c>
      <c r="AA14" s="428"/>
      <c r="AB14" s="428"/>
      <c r="AC14" s="428"/>
      <c r="AD14" s="428"/>
      <c r="AE14" s="428"/>
      <c r="AF14" s="428"/>
      <c r="AG14" s="428"/>
      <c r="AH14" s="428"/>
      <c r="AI14" s="428"/>
      <c r="AJ14" s="428"/>
      <c r="AK14" s="431"/>
      <c r="AL14" s="431"/>
      <c r="AM14" s="432"/>
      <c r="AN14" s="8"/>
      <c r="AO14" s="58"/>
      <c r="AP14" s="427" t="s">
        <v>41</v>
      </c>
      <c r="AQ14" s="428"/>
      <c r="AR14" s="428"/>
      <c r="AS14" s="428"/>
      <c r="AT14" s="428"/>
      <c r="AU14" s="428"/>
      <c r="AV14" s="428"/>
      <c r="AW14" s="428"/>
      <c r="AX14" s="428"/>
      <c r="AY14" s="428"/>
      <c r="AZ14" s="428"/>
      <c r="BA14" s="428"/>
      <c r="BB14" s="428"/>
      <c r="BC14" s="428"/>
      <c r="BD14" s="428"/>
      <c r="BE14" s="428"/>
      <c r="BF14" s="428"/>
      <c r="BG14" s="428"/>
      <c r="BH14" s="428"/>
      <c r="BI14" s="428"/>
      <c r="BJ14" s="428"/>
      <c r="BK14" s="428"/>
      <c r="BL14" s="428"/>
      <c r="BM14" s="429"/>
      <c r="BN14" s="427" t="s">
        <v>42</v>
      </c>
      <c r="BO14" s="428"/>
      <c r="BP14" s="428"/>
      <c r="BQ14" s="428"/>
      <c r="BR14" s="428"/>
      <c r="BS14" s="428"/>
      <c r="BT14" s="428"/>
      <c r="BU14" s="428"/>
      <c r="BV14" s="428"/>
      <c r="BW14" s="428"/>
      <c r="BX14" s="428"/>
      <c r="BY14" s="431"/>
      <c r="BZ14" s="431"/>
      <c r="CA14" s="432"/>
      <c r="CB14" s="37"/>
      <c r="CC14" s="8"/>
      <c r="CD14" s="427" t="s">
        <v>41</v>
      </c>
      <c r="CE14" s="428"/>
      <c r="CF14" s="428"/>
      <c r="CG14" s="428"/>
      <c r="CH14" s="428"/>
      <c r="CI14" s="428"/>
      <c r="CJ14" s="428"/>
      <c r="CK14" s="428"/>
      <c r="CL14" s="428"/>
      <c r="CM14" s="428"/>
      <c r="CN14" s="428"/>
      <c r="CO14" s="428"/>
      <c r="CP14" s="428"/>
      <c r="CQ14" s="428"/>
      <c r="CR14" s="428"/>
      <c r="CS14" s="428"/>
      <c r="CT14" s="428"/>
      <c r="CU14" s="428"/>
      <c r="CV14" s="428"/>
      <c r="CW14" s="428"/>
      <c r="CX14" s="428"/>
      <c r="CY14" s="428"/>
      <c r="CZ14" s="428"/>
      <c r="DA14" s="429"/>
      <c r="DB14" s="427" t="s">
        <v>42</v>
      </c>
      <c r="DC14" s="428"/>
      <c r="DD14" s="428"/>
      <c r="DE14" s="428"/>
      <c r="DF14" s="428"/>
      <c r="DG14" s="428"/>
      <c r="DH14" s="428"/>
      <c r="DI14" s="428"/>
      <c r="DJ14" s="428"/>
      <c r="DK14" s="428"/>
      <c r="DL14" s="428"/>
      <c r="DM14" s="431"/>
      <c r="DN14" s="431"/>
      <c r="DO14" s="432"/>
      <c r="DP14" s="11"/>
    </row>
    <row r="15" spans="1:212" ht="3.75" customHeight="1" x14ac:dyDescent="0.15">
      <c r="A15" s="7"/>
      <c r="B15" s="433"/>
      <c r="C15" s="434"/>
      <c r="D15" s="434"/>
      <c r="E15" s="434"/>
      <c r="F15" s="434"/>
      <c r="G15" s="434"/>
      <c r="H15" s="434"/>
      <c r="I15" s="434"/>
      <c r="J15" s="434"/>
      <c r="K15" s="434"/>
      <c r="L15" s="434"/>
      <c r="M15" s="434"/>
      <c r="N15" s="434"/>
      <c r="O15" s="434"/>
      <c r="P15" s="434"/>
      <c r="Q15" s="434"/>
      <c r="R15" s="434"/>
      <c r="S15" s="434"/>
      <c r="T15" s="434"/>
      <c r="U15" s="434"/>
      <c r="V15" s="434"/>
      <c r="W15" s="434"/>
      <c r="X15" s="434"/>
      <c r="Y15" s="435"/>
      <c r="Z15" s="433"/>
      <c r="AA15" s="434"/>
      <c r="AB15" s="434"/>
      <c r="AC15" s="434"/>
      <c r="AD15" s="434"/>
      <c r="AE15" s="434"/>
      <c r="AF15" s="434"/>
      <c r="AG15" s="434"/>
      <c r="AH15" s="434"/>
      <c r="AI15" s="434"/>
      <c r="AJ15" s="434"/>
      <c r="AK15" s="434"/>
      <c r="AL15" s="434"/>
      <c r="AM15" s="435"/>
      <c r="AN15" s="8"/>
      <c r="AO15" s="58"/>
      <c r="AP15" s="433"/>
      <c r="AQ15" s="434"/>
      <c r="AR15" s="434"/>
      <c r="AS15" s="434"/>
      <c r="AT15" s="434"/>
      <c r="AU15" s="434"/>
      <c r="AV15" s="434"/>
      <c r="AW15" s="434"/>
      <c r="AX15" s="434"/>
      <c r="AY15" s="434"/>
      <c r="AZ15" s="434"/>
      <c r="BA15" s="434"/>
      <c r="BB15" s="434"/>
      <c r="BC15" s="434"/>
      <c r="BD15" s="434"/>
      <c r="BE15" s="434"/>
      <c r="BF15" s="434"/>
      <c r="BG15" s="434"/>
      <c r="BH15" s="434"/>
      <c r="BI15" s="434"/>
      <c r="BJ15" s="434"/>
      <c r="BK15" s="434"/>
      <c r="BL15" s="434"/>
      <c r="BM15" s="435"/>
      <c r="BN15" s="433"/>
      <c r="BO15" s="434"/>
      <c r="BP15" s="434"/>
      <c r="BQ15" s="434"/>
      <c r="BR15" s="434"/>
      <c r="BS15" s="434"/>
      <c r="BT15" s="434"/>
      <c r="BU15" s="434"/>
      <c r="BV15" s="434"/>
      <c r="BW15" s="434"/>
      <c r="BX15" s="434"/>
      <c r="BY15" s="434"/>
      <c r="BZ15" s="434"/>
      <c r="CA15" s="435"/>
      <c r="CB15" s="37"/>
      <c r="CC15" s="8"/>
      <c r="CD15" s="433"/>
      <c r="CE15" s="434"/>
      <c r="CF15" s="434"/>
      <c r="CG15" s="434"/>
      <c r="CH15" s="434"/>
      <c r="CI15" s="434"/>
      <c r="CJ15" s="434"/>
      <c r="CK15" s="434"/>
      <c r="CL15" s="434"/>
      <c r="CM15" s="434"/>
      <c r="CN15" s="434"/>
      <c r="CO15" s="434"/>
      <c r="CP15" s="434"/>
      <c r="CQ15" s="434"/>
      <c r="CR15" s="434"/>
      <c r="CS15" s="434"/>
      <c r="CT15" s="434"/>
      <c r="CU15" s="434"/>
      <c r="CV15" s="434"/>
      <c r="CW15" s="434"/>
      <c r="CX15" s="434"/>
      <c r="CY15" s="434"/>
      <c r="CZ15" s="434"/>
      <c r="DA15" s="435"/>
      <c r="DB15" s="433"/>
      <c r="DC15" s="434"/>
      <c r="DD15" s="434"/>
      <c r="DE15" s="434"/>
      <c r="DF15" s="434"/>
      <c r="DG15" s="434"/>
      <c r="DH15" s="434"/>
      <c r="DI15" s="434"/>
      <c r="DJ15" s="434"/>
      <c r="DK15" s="434"/>
      <c r="DL15" s="434"/>
      <c r="DM15" s="434"/>
      <c r="DN15" s="434"/>
      <c r="DO15" s="435"/>
      <c r="DP15" s="11"/>
    </row>
    <row r="16" spans="1:212" ht="5.25" customHeight="1" x14ac:dyDescent="0.15">
      <c r="A16" s="7"/>
      <c r="B16" s="143" t="str">
        <f>AP16</f>
        <v>00130-2-960001</v>
      </c>
      <c r="C16" s="144"/>
      <c r="D16" s="144"/>
      <c r="E16" s="144"/>
      <c r="F16" s="144"/>
      <c r="G16" s="144"/>
      <c r="H16" s="144"/>
      <c r="I16" s="144"/>
      <c r="J16" s="144"/>
      <c r="K16" s="144"/>
      <c r="L16" s="144"/>
      <c r="M16" s="144"/>
      <c r="N16" s="144"/>
      <c r="O16" s="144"/>
      <c r="P16" s="144"/>
      <c r="Q16" s="144"/>
      <c r="R16" s="144"/>
      <c r="S16" s="144"/>
      <c r="T16" s="144"/>
      <c r="U16" s="144"/>
      <c r="V16" s="144"/>
      <c r="W16" s="144"/>
      <c r="X16" s="144"/>
      <c r="Y16" s="145"/>
      <c r="Z16" s="143" t="str">
        <f>BN16</f>
        <v>千代田区会計管理者</v>
      </c>
      <c r="AA16" s="144"/>
      <c r="AB16" s="144"/>
      <c r="AC16" s="144"/>
      <c r="AD16" s="144"/>
      <c r="AE16" s="144"/>
      <c r="AF16" s="144"/>
      <c r="AG16" s="144"/>
      <c r="AH16" s="144"/>
      <c r="AI16" s="144"/>
      <c r="AJ16" s="144"/>
      <c r="AK16" s="144"/>
      <c r="AL16" s="144"/>
      <c r="AM16" s="145"/>
      <c r="AN16" s="8"/>
      <c r="AO16" s="58"/>
      <c r="AP16" s="143" t="str">
        <f>VLOOKUP(AP13,市区町村データ!$A$2:$I$63,3,FALSE)</f>
        <v>00130-2-960001</v>
      </c>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5"/>
      <c r="BN16" s="143" t="str">
        <f>VLOOKUP(AP13,市区町村データ!$A$2:$I$63,4,FALSE)</f>
        <v>千代田区会計管理者</v>
      </c>
      <c r="BO16" s="144"/>
      <c r="BP16" s="144"/>
      <c r="BQ16" s="144"/>
      <c r="BR16" s="144"/>
      <c r="BS16" s="144"/>
      <c r="BT16" s="144"/>
      <c r="BU16" s="144"/>
      <c r="BV16" s="144"/>
      <c r="BW16" s="144"/>
      <c r="BX16" s="144"/>
      <c r="BY16" s="144"/>
      <c r="BZ16" s="144"/>
      <c r="CA16" s="145"/>
      <c r="CB16" s="35"/>
      <c r="CC16" s="8"/>
      <c r="CD16" s="143" t="str">
        <f>AP16</f>
        <v>00130-2-960001</v>
      </c>
      <c r="CE16" s="144"/>
      <c r="CF16" s="144"/>
      <c r="CG16" s="144"/>
      <c r="CH16" s="144"/>
      <c r="CI16" s="144"/>
      <c r="CJ16" s="144"/>
      <c r="CK16" s="144"/>
      <c r="CL16" s="144"/>
      <c r="CM16" s="144"/>
      <c r="CN16" s="144"/>
      <c r="CO16" s="144"/>
      <c r="CP16" s="144"/>
      <c r="CQ16" s="144"/>
      <c r="CR16" s="144"/>
      <c r="CS16" s="144"/>
      <c r="CT16" s="144"/>
      <c r="CU16" s="144"/>
      <c r="CV16" s="144"/>
      <c r="CW16" s="144"/>
      <c r="CX16" s="144"/>
      <c r="CY16" s="144"/>
      <c r="CZ16" s="144"/>
      <c r="DA16" s="145"/>
      <c r="DB16" s="143" t="str">
        <f>BN16</f>
        <v>千代田区会計管理者</v>
      </c>
      <c r="DC16" s="144"/>
      <c r="DD16" s="144"/>
      <c r="DE16" s="144"/>
      <c r="DF16" s="144"/>
      <c r="DG16" s="144"/>
      <c r="DH16" s="144"/>
      <c r="DI16" s="144"/>
      <c r="DJ16" s="144"/>
      <c r="DK16" s="144"/>
      <c r="DL16" s="144"/>
      <c r="DM16" s="144"/>
      <c r="DN16" s="144"/>
      <c r="DO16" s="145"/>
      <c r="DP16" s="11"/>
    </row>
    <row r="17" spans="1:120" ht="5.25" customHeight="1" x14ac:dyDescent="0.15">
      <c r="A17" s="7"/>
      <c r="B17" s="146"/>
      <c r="C17" s="147"/>
      <c r="D17" s="147"/>
      <c r="E17" s="147"/>
      <c r="F17" s="147"/>
      <c r="G17" s="147"/>
      <c r="H17" s="147"/>
      <c r="I17" s="147"/>
      <c r="J17" s="147"/>
      <c r="K17" s="147"/>
      <c r="L17" s="147"/>
      <c r="M17" s="147"/>
      <c r="N17" s="147"/>
      <c r="O17" s="147"/>
      <c r="P17" s="147"/>
      <c r="Q17" s="147"/>
      <c r="R17" s="147"/>
      <c r="S17" s="147"/>
      <c r="T17" s="147"/>
      <c r="U17" s="147"/>
      <c r="V17" s="147"/>
      <c r="W17" s="147"/>
      <c r="X17" s="147"/>
      <c r="Y17" s="148"/>
      <c r="Z17" s="146"/>
      <c r="AA17" s="147"/>
      <c r="AB17" s="147"/>
      <c r="AC17" s="147"/>
      <c r="AD17" s="147"/>
      <c r="AE17" s="147"/>
      <c r="AF17" s="147"/>
      <c r="AG17" s="147"/>
      <c r="AH17" s="147"/>
      <c r="AI17" s="147"/>
      <c r="AJ17" s="147"/>
      <c r="AK17" s="147"/>
      <c r="AL17" s="147"/>
      <c r="AM17" s="148"/>
      <c r="AN17" s="8"/>
      <c r="AO17" s="58"/>
      <c r="AP17" s="146"/>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8"/>
      <c r="BN17" s="146"/>
      <c r="BO17" s="147"/>
      <c r="BP17" s="147"/>
      <c r="BQ17" s="147"/>
      <c r="BR17" s="147"/>
      <c r="BS17" s="147"/>
      <c r="BT17" s="147"/>
      <c r="BU17" s="147"/>
      <c r="BV17" s="147"/>
      <c r="BW17" s="147"/>
      <c r="BX17" s="147"/>
      <c r="BY17" s="147"/>
      <c r="BZ17" s="147"/>
      <c r="CA17" s="148"/>
      <c r="CB17" s="35"/>
      <c r="CC17" s="8"/>
      <c r="CD17" s="146"/>
      <c r="CE17" s="147"/>
      <c r="CF17" s="147"/>
      <c r="CG17" s="147"/>
      <c r="CH17" s="147"/>
      <c r="CI17" s="147"/>
      <c r="CJ17" s="147"/>
      <c r="CK17" s="147"/>
      <c r="CL17" s="147"/>
      <c r="CM17" s="147"/>
      <c r="CN17" s="147"/>
      <c r="CO17" s="147"/>
      <c r="CP17" s="147"/>
      <c r="CQ17" s="147"/>
      <c r="CR17" s="147"/>
      <c r="CS17" s="147"/>
      <c r="CT17" s="147"/>
      <c r="CU17" s="147"/>
      <c r="CV17" s="147"/>
      <c r="CW17" s="147"/>
      <c r="CX17" s="147"/>
      <c r="CY17" s="147"/>
      <c r="CZ17" s="147"/>
      <c r="DA17" s="148"/>
      <c r="DB17" s="146"/>
      <c r="DC17" s="147"/>
      <c r="DD17" s="147"/>
      <c r="DE17" s="147"/>
      <c r="DF17" s="147"/>
      <c r="DG17" s="147"/>
      <c r="DH17" s="147"/>
      <c r="DI17" s="147"/>
      <c r="DJ17" s="147"/>
      <c r="DK17" s="147"/>
      <c r="DL17" s="147"/>
      <c r="DM17" s="147"/>
      <c r="DN17" s="147"/>
      <c r="DO17" s="148"/>
      <c r="DP17" s="11"/>
    </row>
    <row r="18" spans="1:120" ht="5.25" customHeight="1" x14ac:dyDescent="0.15">
      <c r="A18" s="7"/>
      <c r="B18" s="146"/>
      <c r="C18" s="147"/>
      <c r="D18" s="147"/>
      <c r="E18" s="147"/>
      <c r="F18" s="147"/>
      <c r="G18" s="147"/>
      <c r="H18" s="147"/>
      <c r="I18" s="147"/>
      <c r="J18" s="147"/>
      <c r="K18" s="147"/>
      <c r="L18" s="147"/>
      <c r="M18" s="147"/>
      <c r="N18" s="147"/>
      <c r="O18" s="147"/>
      <c r="P18" s="147"/>
      <c r="Q18" s="147"/>
      <c r="R18" s="147"/>
      <c r="S18" s="147"/>
      <c r="T18" s="147"/>
      <c r="U18" s="147"/>
      <c r="V18" s="147"/>
      <c r="W18" s="147"/>
      <c r="X18" s="147"/>
      <c r="Y18" s="148"/>
      <c r="Z18" s="146"/>
      <c r="AA18" s="147"/>
      <c r="AB18" s="147"/>
      <c r="AC18" s="147"/>
      <c r="AD18" s="147"/>
      <c r="AE18" s="147"/>
      <c r="AF18" s="147"/>
      <c r="AG18" s="147"/>
      <c r="AH18" s="147"/>
      <c r="AI18" s="147"/>
      <c r="AJ18" s="147"/>
      <c r="AK18" s="147"/>
      <c r="AL18" s="147"/>
      <c r="AM18" s="148"/>
      <c r="AN18" s="8"/>
      <c r="AO18" s="58"/>
      <c r="AP18" s="146"/>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8"/>
      <c r="BN18" s="146"/>
      <c r="BO18" s="147"/>
      <c r="BP18" s="147"/>
      <c r="BQ18" s="147"/>
      <c r="BR18" s="147"/>
      <c r="BS18" s="147"/>
      <c r="BT18" s="147"/>
      <c r="BU18" s="147"/>
      <c r="BV18" s="147"/>
      <c r="BW18" s="147"/>
      <c r="BX18" s="147"/>
      <c r="BY18" s="147"/>
      <c r="BZ18" s="147"/>
      <c r="CA18" s="148"/>
      <c r="CB18" s="35"/>
      <c r="CC18" s="8"/>
      <c r="CD18" s="146"/>
      <c r="CE18" s="147"/>
      <c r="CF18" s="147"/>
      <c r="CG18" s="147"/>
      <c r="CH18" s="147"/>
      <c r="CI18" s="147"/>
      <c r="CJ18" s="147"/>
      <c r="CK18" s="147"/>
      <c r="CL18" s="147"/>
      <c r="CM18" s="147"/>
      <c r="CN18" s="147"/>
      <c r="CO18" s="147"/>
      <c r="CP18" s="147"/>
      <c r="CQ18" s="147"/>
      <c r="CR18" s="147"/>
      <c r="CS18" s="147"/>
      <c r="CT18" s="147"/>
      <c r="CU18" s="147"/>
      <c r="CV18" s="147"/>
      <c r="CW18" s="147"/>
      <c r="CX18" s="147"/>
      <c r="CY18" s="147"/>
      <c r="CZ18" s="147"/>
      <c r="DA18" s="148"/>
      <c r="DB18" s="146"/>
      <c r="DC18" s="147"/>
      <c r="DD18" s="147"/>
      <c r="DE18" s="147"/>
      <c r="DF18" s="147"/>
      <c r="DG18" s="147"/>
      <c r="DH18" s="147"/>
      <c r="DI18" s="147"/>
      <c r="DJ18" s="147"/>
      <c r="DK18" s="147"/>
      <c r="DL18" s="147"/>
      <c r="DM18" s="147"/>
      <c r="DN18" s="147"/>
      <c r="DO18" s="148"/>
      <c r="DP18" s="11"/>
    </row>
    <row r="19" spans="1:120" ht="4.5" hidden="1" customHeight="1" x14ac:dyDescent="0.15">
      <c r="A19" s="7"/>
      <c r="B19" s="149"/>
      <c r="C19" s="150"/>
      <c r="D19" s="150"/>
      <c r="E19" s="150"/>
      <c r="F19" s="150"/>
      <c r="G19" s="150"/>
      <c r="H19" s="150"/>
      <c r="I19" s="150"/>
      <c r="J19" s="150"/>
      <c r="K19" s="150"/>
      <c r="L19" s="150"/>
      <c r="M19" s="150"/>
      <c r="N19" s="150"/>
      <c r="O19" s="150"/>
      <c r="P19" s="150"/>
      <c r="Q19" s="150"/>
      <c r="R19" s="150"/>
      <c r="S19" s="150"/>
      <c r="T19" s="150"/>
      <c r="U19" s="150"/>
      <c r="V19" s="150"/>
      <c r="W19" s="150"/>
      <c r="X19" s="150"/>
      <c r="Y19" s="151"/>
      <c r="Z19" s="149"/>
      <c r="AA19" s="150"/>
      <c r="AB19" s="150"/>
      <c r="AC19" s="150"/>
      <c r="AD19" s="150"/>
      <c r="AE19" s="150"/>
      <c r="AF19" s="150"/>
      <c r="AG19" s="150"/>
      <c r="AH19" s="150"/>
      <c r="AI19" s="150"/>
      <c r="AJ19" s="150"/>
      <c r="AK19" s="150"/>
      <c r="AL19" s="150"/>
      <c r="AM19" s="151"/>
      <c r="AN19" s="8"/>
      <c r="AO19" s="58"/>
      <c r="AP19" s="149"/>
      <c r="AQ19" s="150"/>
      <c r="AR19" s="150"/>
      <c r="AS19" s="150"/>
      <c r="AT19" s="150"/>
      <c r="AU19" s="150"/>
      <c r="AV19" s="150"/>
      <c r="AW19" s="150"/>
      <c r="AX19" s="150"/>
      <c r="AY19" s="150"/>
      <c r="AZ19" s="150"/>
      <c r="BA19" s="150"/>
      <c r="BB19" s="150"/>
      <c r="BC19" s="150"/>
      <c r="BD19" s="150"/>
      <c r="BE19" s="150"/>
      <c r="BF19" s="150"/>
      <c r="BG19" s="150"/>
      <c r="BH19" s="150"/>
      <c r="BI19" s="150"/>
      <c r="BJ19" s="150"/>
      <c r="BK19" s="150"/>
      <c r="BL19" s="150"/>
      <c r="BM19" s="151"/>
      <c r="BN19" s="149"/>
      <c r="BO19" s="150"/>
      <c r="BP19" s="150"/>
      <c r="BQ19" s="150"/>
      <c r="BR19" s="150"/>
      <c r="BS19" s="150"/>
      <c r="BT19" s="150"/>
      <c r="BU19" s="150"/>
      <c r="BV19" s="150"/>
      <c r="BW19" s="150"/>
      <c r="BX19" s="150"/>
      <c r="BY19" s="150"/>
      <c r="BZ19" s="150"/>
      <c r="CA19" s="151"/>
      <c r="CB19" s="35"/>
      <c r="CC19" s="8"/>
      <c r="CD19" s="149"/>
      <c r="CE19" s="150"/>
      <c r="CF19" s="150"/>
      <c r="CG19" s="150"/>
      <c r="CH19" s="150"/>
      <c r="CI19" s="150"/>
      <c r="CJ19" s="150"/>
      <c r="CK19" s="150"/>
      <c r="CL19" s="150"/>
      <c r="CM19" s="150"/>
      <c r="CN19" s="150"/>
      <c r="CO19" s="150"/>
      <c r="CP19" s="150"/>
      <c r="CQ19" s="150"/>
      <c r="CR19" s="150"/>
      <c r="CS19" s="150"/>
      <c r="CT19" s="150"/>
      <c r="CU19" s="150"/>
      <c r="CV19" s="150"/>
      <c r="CW19" s="150"/>
      <c r="CX19" s="150"/>
      <c r="CY19" s="150"/>
      <c r="CZ19" s="150"/>
      <c r="DA19" s="151"/>
      <c r="DB19" s="149"/>
      <c r="DC19" s="150"/>
      <c r="DD19" s="150"/>
      <c r="DE19" s="150"/>
      <c r="DF19" s="150"/>
      <c r="DG19" s="150"/>
      <c r="DH19" s="150"/>
      <c r="DI19" s="150"/>
      <c r="DJ19" s="150"/>
      <c r="DK19" s="150"/>
      <c r="DL19" s="150"/>
      <c r="DM19" s="150"/>
      <c r="DN19" s="150"/>
      <c r="DO19" s="151"/>
      <c r="DP19" s="11"/>
    </row>
    <row r="20" spans="1:120" ht="12.95" customHeight="1" x14ac:dyDescent="0.15">
      <c r="A20" s="7"/>
      <c r="B20" s="427" t="s">
        <v>192</v>
      </c>
      <c r="C20" s="428"/>
      <c r="D20" s="428"/>
      <c r="E20" s="428"/>
      <c r="F20" s="429"/>
      <c r="G20" s="155">
        <f>AU20</f>
        <v>0</v>
      </c>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8"/>
      <c r="AO20" s="58"/>
      <c r="AP20" s="427" t="s">
        <v>192</v>
      </c>
      <c r="AQ20" s="428"/>
      <c r="AR20" s="428"/>
      <c r="AS20" s="428"/>
      <c r="AT20" s="429"/>
      <c r="AU20" s="155">
        <f>VLOOKUP(AP13,市区町村データ!$A$2:$L$63,9,FALSE)</f>
        <v>0</v>
      </c>
      <c r="AV20" s="155"/>
      <c r="AW20" s="155"/>
      <c r="AX20" s="155"/>
      <c r="AY20" s="155"/>
      <c r="AZ20" s="155"/>
      <c r="BA20" s="155"/>
      <c r="BB20" s="155"/>
      <c r="BC20" s="155"/>
      <c r="BD20" s="155"/>
      <c r="BE20" s="155"/>
      <c r="BF20" s="155"/>
      <c r="BG20" s="155"/>
      <c r="BH20" s="155"/>
      <c r="BI20" s="155"/>
      <c r="BJ20" s="155"/>
      <c r="BK20" s="155"/>
      <c r="BL20" s="155"/>
      <c r="BM20" s="155"/>
      <c r="BN20" s="155"/>
      <c r="BO20" s="155"/>
      <c r="BP20" s="155"/>
      <c r="BQ20" s="155"/>
      <c r="BR20" s="155"/>
      <c r="BS20" s="155"/>
      <c r="BT20" s="155"/>
      <c r="BU20" s="155"/>
      <c r="BV20" s="155"/>
      <c r="BW20" s="155"/>
      <c r="BX20" s="155"/>
      <c r="BY20" s="155"/>
      <c r="BZ20" s="155"/>
      <c r="CA20" s="155"/>
      <c r="CB20" s="62"/>
      <c r="CC20" s="8"/>
      <c r="CD20" s="427" t="s">
        <v>192</v>
      </c>
      <c r="CE20" s="428"/>
      <c r="CF20" s="428"/>
      <c r="CG20" s="428"/>
      <c r="CH20" s="428"/>
      <c r="CI20" s="155">
        <f>AU20</f>
        <v>0</v>
      </c>
      <c r="CJ20" s="155"/>
      <c r="CK20" s="155"/>
      <c r="CL20" s="155"/>
      <c r="CM20" s="155"/>
      <c r="CN20" s="155"/>
      <c r="CO20" s="155"/>
      <c r="CP20" s="155"/>
      <c r="CQ20" s="155"/>
      <c r="CR20" s="155"/>
      <c r="CS20" s="155"/>
      <c r="CT20" s="155"/>
      <c r="CU20" s="155"/>
      <c r="CV20" s="155"/>
      <c r="CW20" s="155"/>
      <c r="CX20" s="155"/>
      <c r="CY20" s="155"/>
      <c r="CZ20" s="155"/>
      <c r="DA20" s="155"/>
      <c r="DB20" s="155"/>
      <c r="DC20" s="155"/>
      <c r="DD20" s="155"/>
      <c r="DE20" s="155"/>
      <c r="DF20" s="155"/>
      <c r="DG20" s="155"/>
      <c r="DH20" s="155"/>
      <c r="DI20" s="155"/>
      <c r="DJ20" s="155"/>
      <c r="DK20" s="155"/>
      <c r="DL20" s="155"/>
      <c r="DM20" s="155"/>
      <c r="DN20" s="155"/>
      <c r="DO20" s="155"/>
      <c r="DP20" s="11"/>
    </row>
    <row r="21" spans="1:120" ht="12.95" customHeight="1" x14ac:dyDescent="0.15">
      <c r="A21" s="7"/>
      <c r="B21" s="430"/>
      <c r="C21" s="431"/>
      <c r="D21" s="431"/>
      <c r="E21" s="431"/>
      <c r="F21" s="432"/>
      <c r="G21" s="156">
        <f t="shared" ref="G21:G23" si="0">AU21</f>
        <v>0</v>
      </c>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8"/>
      <c r="AO21" s="58"/>
      <c r="AP21" s="430"/>
      <c r="AQ21" s="431"/>
      <c r="AR21" s="431"/>
      <c r="AS21" s="431"/>
      <c r="AT21" s="432"/>
      <c r="AU21" s="156">
        <f>VLOOKUP(AP13,市区町村データ!$A$2:$L$63,10,FALSE)</f>
        <v>0</v>
      </c>
      <c r="AV21" s="156"/>
      <c r="AW21" s="156"/>
      <c r="AX21" s="156"/>
      <c r="AY21" s="156"/>
      <c r="AZ21" s="156"/>
      <c r="BA21" s="156"/>
      <c r="BB21" s="156"/>
      <c r="BC21" s="156"/>
      <c r="BD21" s="156"/>
      <c r="BE21" s="156"/>
      <c r="BF21" s="156"/>
      <c r="BG21" s="156"/>
      <c r="BH21" s="156"/>
      <c r="BI21" s="156"/>
      <c r="BJ21" s="156"/>
      <c r="BK21" s="156"/>
      <c r="BL21" s="156"/>
      <c r="BM21" s="156"/>
      <c r="BN21" s="156"/>
      <c r="BO21" s="156"/>
      <c r="BP21" s="156"/>
      <c r="BQ21" s="156"/>
      <c r="BR21" s="156"/>
      <c r="BS21" s="156"/>
      <c r="BT21" s="156"/>
      <c r="BU21" s="156"/>
      <c r="BV21" s="156"/>
      <c r="BW21" s="156"/>
      <c r="BX21" s="156"/>
      <c r="BY21" s="156"/>
      <c r="BZ21" s="156"/>
      <c r="CA21" s="156"/>
      <c r="CB21" s="63"/>
      <c r="CC21" s="8"/>
      <c r="CD21" s="430"/>
      <c r="CE21" s="431"/>
      <c r="CF21" s="431"/>
      <c r="CG21" s="431"/>
      <c r="CH21" s="431"/>
      <c r="CI21" s="156">
        <f t="shared" ref="CI21:CI23" si="1">AU21</f>
        <v>0</v>
      </c>
      <c r="CJ21" s="156"/>
      <c r="CK21" s="156"/>
      <c r="CL21" s="156"/>
      <c r="CM21" s="156"/>
      <c r="CN21" s="156"/>
      <c r="CO21" s="156"/>
      <c r="CP21" s="156"/>
      <c r="CQ21" s="156"/>
      <c r="CR21" s="156"/>
      <c r="CS21" s="156"/>
      <c r="CT21" s="156"/>
      <c r="CU21" s="156"/>
      <c r="CV21" s="156"/>
      <c r="CW21" s="156"/>
      <c r="CX21" s="156"/>
      <c r="CY21" s="156"/>
      <c r="CZ21" s="156"/>
      <c r="DA21" s="156"/>
      <c r="DB21" s="156"/>
      <c r="DC21" s="156"/>
      <c r="DD21" s="156"/>
      <c r="DE21" s="156"/>
      <c r="DF21" s="156"/>
      <c r="DG21" s="156"/>
      <c r="DH21" s="156"/>
      <c r="DI21" s="156"/>
      <c r="DJ21" s="156"/>
      <c r="DK21" s="156"/>
      <c r="DL21" s="156"/>
      <c r="DM21" s="156"/>
      <c r="DN21" s="156"/>
      <c r="DO21" s="156"/>
      <c r="DP21" s="11"/>
    </row>
    <row r="22" spans="1:120" ht="12.95" customHeight="1" x14ac:dyDescent="0.15">
      <c r="A22" s="7"/>
      <c r="B22" s="430"/>
      <c r="C22" s="431"/>
      <c r="D22" s="431"/>
      <c r="E22" s="431"/>
      <c r="F22" s="432"/>
      <c r="G22" s="474">
        <f t="shared" si="0"/>
        <v>0</v>
      </c>
      <c r="H22" s="475"/>
      <c r="I22" s="475"/>
      <c r="J22" s="475"/>
      <c r="K22" s="475"/>
      <c r="L22" s="475"/>
      <c r="M22" s="475"/>
      <c r="N22" s="475"/>
      <c r="O22" s="475"/>
      <c r="P22" s="475"/>
      <c r="Q22" s="475"/>
      <c r="R22" s="475"/>
      <c r="S22" s="475"/>
      <c r="T22" s="475"/>
      <c r="U22" s="475"/>
      <c r="V22" s="475"/>
      <c r="W22" s="475"/>
      <c r="X22" s="475"/>
      <c r="Y22" s="475"/>
      <c r="Z22" s="475"/>
      <c r="AA22" s="475"/>
      <c r="AB22" s="475"/>
      <c r="AC22" s="475"/>
      <c r="AD22" s="475"/>
      <c r="AE22" s="475"/>
      <c r="AF22" s="475"/>
      <c r="AG22" s="475"/>
      <c r="AH22" s="475"/>
      <c r="AI22" s="475"/>
      <c r="AJ22" s="475"/>
      <c r="AK22" s="475"/>
      <c r="AL22" s="475"/>
      <c r="AM22" s="476"/>
      <c r="AN22" s="8"/>
      <c r="AO22" s="58"/>
      <c r="AP22" s="430"/>
      <c r="AQ22" s="431"/>
      <c r="AR22" s="431"/>
      <c r="AS22" s="431"/>
      <c r="AT22" s="432"/>
      <c r="AU22" s="156">
        <f>VLOOKUP(AP13,市区町村データ!$A$2:$L$63,11,FALSE)</f>
        <v>0</v>
      </c>
      <c r="AV22" s="156"/>
      <c r="AW22" s="156"/>
      <c r="AX22" s="156"/>
      <c r="AY22" s="156"/>
      <c r="AZ22" s="156"/>
      <c r="BA22" s="156"/>
      <c r="BB22" s="156"/>
      <c r="BC22" s="156"/>
      <c r="BD22" s="156"/>
      <c r="BE22" s="156"/>
      <c r="BF22" s="156"/>
      <c r="BG22" s="156"/>
      <c r="BH22" s="156"/>
      <c r="BI22" s="156"/>
      <c r="BJ22" s="156"/>
      <c r="BK22" s="156"/>
      <c r="BL22" s="156"/>
      <c r="BM22" s="156"/>
      <c r="BN22" s="156"/>
      <c r="BO22" s="156"/>
      <c r="BP22" s="156"/>
      <c r="BQ22" s="156"/>
      <c r="BR22" s="156"/>
      <c r="BS22" s="156"/>
      <c r="BT22" s="156"/>
      <c r="BU22" s="156"/>
      <c r="BV22" s="156"/>
      <c r="BW22" s="156"/>
      <c r="BX22" s="156"/>
      <c r="BY22" s="156"/>
      <c r="BZ22" s="156"/>
      <c r="CA22" s="156"/>
      <c r="CB22" s="63"/>
      <c r="CC22" s="8"/>
      <c r="CD22" s="430"/>
      <c r="CE22" s="431"/>
      <c r="CF22" s="431"/>
      <c r="CG22" s="431"/>
      <c r="CH22" s="431"/>
      <c r="CI22" s="156">
        <f t="shared" si="1"/>
        <v>0</v>
      </c>
      <c r="CJ22" s="156"/>
      <c r="CK22" s="156"/>
      <c r="CL22" s="156"/>
      <c r="CM22" s="156"/>
      <c r="CN22" s="156"/>
      <c r="CO22" s="156"/>
      <c r="CP22" s="156"/>
      <c r="CQ22" s="156"/>
      <c r="CR22" s="156"/>
      <c r="CS22" s="156"/>
      <c r="CT22" s="156"/>
      <c r="CU22" s="156"/>
      <c r="CV22" s="156"/>
      <c r="CW22" s="156"/>
      <c r="CX22" s="156"/>
      <c r="CY22" s="156"/>
      <c r="CZ22" s="156"/>
      <c r="DA22" s="156"/>
      <c r="DB22" s="156"/>
      <c r="DC22" s="156"/>
      <c r="DD22" s="156"/>
      <c r="DE22" s="156"/>
      <c r="DF22" s="156"/>
      <c r="DG22" s="156"/>
      <c r="DH22" s="156"/>
      <c r="DI22" s="156"/>
      <c r="DJ22" s="156"/>
      <c r="DK22" s="156"/>
      <c r="DL22" s="156"/>
      <c r="DM22" s="156"/>
      <c r="DN22" s="156"/>
      <c r="DO22" s="156"/>
      <c r="DP22" s="11"/>
    </row>
    <row r="23" spans="1:120" ht="12.95" customHeight="1" x14ac:dyDescent="0.15">
      <c r="A23" s="14"/>
      <c r="B23" s="433"/>
      <c r="C23" s="434"/>
      <c r="D23" s="434"/>
      <c r="E23" s="434"/>
      <c r="F23" s="435"/>
      <c r="G23" s="445">
        <f t="shared" si="0"/>
        <v>0</v>
      </c>
      <c r="H23" s="445"/>
      <c r="I23" s="445"/>
      <c r="J23" s="445"/>
      <c r="K23" s="445"/>
      <c r="L23" s="445"/>
      <c r="M23" s="445"/>
      <c r="N23" s="445"/>
      <c r="O23" s="445"/>
      <c r="P23" s="445"/>
      <c r="Q23" s="445"/>
      <c r="R23" s="445"/>
      <c r="S23" s="445"/>
      <c r="T23" s="445"/>
      <c r="U23" s="445"/>
      <c r="V23" s="445"/>
      <c r="W23" s="445"/>
      <c r="X23" s="445"/>
      <c r="Y23" s="445"/>
      <c r="Z23" s="445"/>
      <c r="AA23" s="445"/>
      <c r="AB23" s="445"/>
      <c r="AC23" s="445"/>
      <c r="AD23" s="445"/>
      <c r="AE23" s="445"/>
      <c r="AF23" s="445"/>
      <c r="AG23" s="445"/>
      <c r="AH23" s="445"/>
      <c r="AI23" s="445"/>
      <c r="AJ23" s="445"/>
      <c r="AK23" s="445"/>
      <c r="AL23" s="445"/>
      <c r="AM23" s="445"/>
      <c r="AN23" s="8"/>
      <c r="AO23" s="58"/>
      <c r="AP23" s="433"/>
      <c r="AQ23" s="434"/>
      <c r="AR23" s="434"/>
      <c r="AS23" s="434"/>
      <c r="AT23" s="435"/>
      <c r="AU23" s="445">
        <f>VLOOKUP(AP13,市区町村データ!$A$2:$L$63,12,FALSE)</f>
        <v>0</v>
      </c>
      <c r="AV23" s="445"/>
      <c r="AW23" s="445"/>
      <c r="AX23" s="445"/>
      <c r="AY23" s="445"/>
      <c r="AZ23" s="445"/>
      <c r="BA23" s="445"/>
      <c r="BB23" s="445"/>
      <c r="BC23" s="445"/>
      <c r="BD23" s="445"/>
      <c r="BE23" s="445"/>
      <c r="BF23" s="445"/>
      <c r="BG23" s="445"/>
      <c r="BH23" s="445"/>
      <c r="BI23" s="445"/>
      <c r="BJ23" s="445"/>
      <c r="BK23" s="445"/>
      <c r="BL23" s="445"/>
      <c r="BM23" s="445"/>
      <c r="BN23" s="445"/>
      <c r="BO23" s="445"/>
      <c r="BP23" s="445"/>
      <c r="BQ23" s="445"/>
      <c r="BR23" s="445"/>
      <c r="BS23" s="445"/>
      <c r="BT23" s="445"/>
      <c r="BU23" s="445"/>
      <c r="BV23" s="445"/>
      <c r="BW23" s="445"/>
      <c r="BX23" s="445"/>
      <c r="BY23" s="445"/>
      <c r="BZ23" s="445"/>
      <c r="CA23" s="445"/>
      <c r="CB23" s="64"/>
      <c r="CC23" s="16"/>
      <c r="CD23" s="433"/>
      <c r="CE23" s="434"/>
      <c r="CF23" s="434"/>
      <c r="CG23" s="434"/>
      <c r="CH23" s="434"/>
      <c r="CI23" s="445">
        <f t="shared" si="1"/>
        <v>0</v>
      </c>
      <c r="CJ23" s="445"/>
      <c r="CK23" s="445"/>
      <c r="CL23" s="445"/>
      <c r="CM23" s="445"/>
      <c r="CN23" s="445"/>
      <c r="CO23" s="445"/>
      <c r="CP23" s="445"/>
      <c r="CQ23" s="445"/>
      <c r="CR23" s="445"/>
      <c r="CS23" s="445"/>
      <c r="CT23" s="445"/>
      <c r="CU23" s="445"/>
      <c r="CV23" s="445"/>
      <c r="CW23" s="445"/>
      <c r="CX23" s="445"/>
      <c r="CY23" s="445"/>
      <c r="CZ23" s="445"/>
      <c r="DA23" s="445"/>
      <c r="DB23" s="445"/>
      <c r="DC23" s="445"/>
      <c r="DD23" s="445"/>
      <c r="DE23" s="445"/>
      <c r="DF23" s="445"/>
      <c r="DG23" s="445"/>
      <c r="DH23" s="445"/>
      <c r="DI23" s="445"/>
      <c r="DJ23" s="445"/>
      <c r="DK23" s="445"/>
      <c r="DL23" s="445"/>
      <c r="DM23" s="445"/>
      <c r="DN23" s="445"/>
      <c r="DO23" s="445"/>
      <c r="DP23" s="30"/>
    </row>
    <row r="24" spans="1:120" ht="3.75" customHeight="1" x14ac:dyDescent="0.15">
      <c r="A24" s="14"/>
      <c r="B24" s="455" t="s">
        <v>193</v>
      </c>
      <c r="C24" s="402"/>
      <c r="D24" s="402"/>
      <c r="E24" s="402"/>
      <c r="F24" s="402"/>
      <c r="G24" s="402"/>
      <c r="H24" s="402"/>
      <c r="I24" s="402"/>
      <c r="J24" s="402"/>
      <c r="K24" s="402"/>
      <c r="L24" s="402"/>
      <c r="M24" s="402"/>
      <c r="N24" s="402"/>
      <c r="O24" s="402"/>
      <c r="P24" s="402"/>
      <c r="Q24" s="402"/>
      <c r="R24" s="402"/>
      <c r="S24" s="402"/>
      <c r="T24" s="402"/>
      <c r="U24" s="402"/>
      <c r="V24" s="402"/>
      <c r="W24" s="402"/>
      <c r="X24" s="402"/>
      <c r="Y24" s="33"/>
      <c r="Z24" s="33"/>
      <c r="AA24" s="33"/>
      <c r="AB24" s="33"/>
      <c r="AC24" s="33"/>
      <c r="AD24" s="33"/>
      <c r="AE24" s="33"/>
      <c r="AF24" s="33"/>
      <c r="AG24" s="33"/>
      <c r="AH24" s="33"/>
      <c r="AI24" s="33"/>
      <c r="AJ24" s="33"/>
      <c r="AK24" s="33"/>
      <c r="AL24" s="33"/>
      <c r="AM24" s="34"/>
      <c r="AN24" s="8"/>
      <c r="AO24" s="58"/>
      <c r="AP24" s="455" t="s">
        <v>193</v>
      </c>
      <c r="AQ24" s="402"/>
      <c r="AR24" s="402"/>
      <c r="AS24" s="402"/>
      <c r="AT24" s="402"/>
      <c r="AU24" s="402"/>
      <c r="AV24" s="402"/>
      <c r="AW24" s="402"/>
      <c r="AX24" s="402"/>
      <c r="AY24" s="402"/>
      <c r="AZ24" s="402"/>
      <c r="BA24" s="402"/>
      <c r="BB24" s="402"/>
      <c r="BC24" s="402"/>
      <c r="BD24" s="402"/>
      <c r="BE24" s="402"/>
      <c r="BF24" s="402"/>
      <c r="BG24" s="402"/>
      <c r="BH24" s="402"/>
      <c r="BI24" s="402"/>
      <c r="BJ24" s="402"/>
      <c r="BK24" s="402"/>
      <c r="BL24" s="402"/>
      <c r="BM24" s="33"/>
      <c r="BN24" s="33"/>
      <c r="BO24" s="33"/>
      <c r="BP24" s="33"/>
      <c r="BQ24" s="33"/>
      <c r="BR24" s="33"/>
      <c r="BS24" s="33"/>
      <c r="BT24" s="33"/>
      <c r="BU24" s="33"/>
      <c r="BV24" s="33"/>
      <c r="BW24" s="33"/>
      <c r="BX24" s="33"/>
      <c r="BY24" s="33"/>
      <c r="BZ24" s="33"/>
      <c r="CA24" s="34"/>
      <c r="CB24" s="64"/>
      <c r="CC24" s="16"/>
      <c r="CD24" s="455" t="s">
        <v>193</v>
      </c>
      <c r="CE24" s="402"/>
      <c r="CF24" s="402"/>
      <c r="CG24" s="402"/>
      <c r="CH24" s="402"/>
      <c r="CI24" s="402"/>
      <c r="CJ24" s="402"/>
      <c r="CK24" s="402"/>
      <c r="CL24" s="402"/>
      <c r="CM24" s="402"/>
      <c r="CN24" s="402"/>
      <c r="CO24" s="402"/>
      <c r="CP24" s="402"/>
      <c r="CQ24" s="402"/>
      <c r="CR24" s="402"/>
      <c r="CS24" s="402"/>
      <c r="CT24" s="402"/>
      <c r="CU24" s="402"/>
      <c r="CV24" s="402"/>
      <c r="CW24" s="402"/>
      <c r="CX24" s="402"/>
      <c r="CY24" s="402"/>
      <c r="CZ24" s="402"/>
      <c r="DA24" s="33"/>
      <c r="DB24" s="33"/>
      <c r="DC24" s="33"/>
      <c r="DD24" s="33"/>
      <c r="DE24" s="33"/>
      <c r="DF24" s="33"/>
      <c r="DG24" s="33"/>
      <c r="DH24" s="33"/>
      <c r="DI24" s="33"/>
      <c r="DJ24" s="33"/>
      <c r="DK24" s="33"/>
      <c r="DL24" s="33"/>
      <c r="DM24" s="33"/>
      <c r="DN24" s="33"/>
      <c r="DO24" s="34"/>
      <c r="DP24" s="30"/>
    </row>
    <row r="25" spans="1:120" ht="4.5" customHeight="1" x14ac:dyDescent="0.15">
      <c r="A25" s="14"/>
      <c r="B25" s="455"/>
      <c r="C25" s="402"/>
      <c r="D25" s="402"/>
      <c r="E25" s="402"/>
      <c r="F25" s="402"/>
      <c r="G25" s="402"/>
      <c r="H25" s="402"/>
      <c r="I25" s="402"/>
      <c r="J25" s="402"/>
      <c r="K25" s="402"/>
      <c r="L25" s="402"/>
      <c r="M25" s="402"/>
      <c r="N25" s="402"/>
      <c r="O25" s="402"/>
      <c r="P25" s="402"/>
      <c r="Q25" s="402"/>
      <c r="R25" s="402"/>
      <c r="S25" s="402"/>
      <c r="T25" s="402"/>
      <c r="U25" s="402"/>
      <c r="V25" s="402"/>
      <c r="W25" s="402"/>
      <c r="X25" s="402"/>
      <c r="Y25" s="31"/>
      <c r="Z25" s="31"/>
      <c r="AA25" s="31"/>
      <c r="AB25" s="31"/>
      <c r="AC25" s="31"/>
      <c r="AD25" s="31"/>
      <c r="AE25" s="31"/>
      <c r="AF25" s="31"/>
      <c r="AG25" s="31"/>
      <c r="AH25" s="31"/>
      <c r="AI25" s="31"/>
      <c r="AJ25" s="31"/>
      <c r="AK25" s="31"/>
      <c r="AL25" s="31"/>
      <c r="AM25" s="32"/>
      <c r="AN25" s="8"/>
      <c r="AO25" s="58"/>
      <c r="AP25" s="455"/>
      <c r="AQ25" s="402"/>
      <c r="AR25" s="402"/>
      <c r="AS25" s="402"/>
      <c r="AT25" s="402"/>
      <c r="AU25" s="402"/>
      <c r="AV25" s="402"/>
      <c r="AW25" s="402"/>
      <c r="AX25" s="402"/>
      <c r="AY25" s="402"/>
      <c r="AZ25" s="402"/>
      <c r="BA25" s="402"/>
      <c r="BB25" s="402"/>
      <c r="BC25" s="402"/>
      <c r="BD25" s="402"/>
      <c r="BE25" s="402"/>
      <c r="BF25" s="402"/>
      <c r="BG25" s="402"/>
      <c r="BH25" s="402"/>
      <c r="BI25" s="402"/>
      <c r="BJ25" s="402"/>
      <c r="BK25" s="402"/>
      <c r="BL25" s="402"/>
      <c r="BM25" s="31"/>
      <c r="BN25" s="31"/>
      <c r="BO25" s="31"/>
      <c r="BP25" s="31"/>
      <c r="BQ25" s="31"/>
      <c r="BR25" s="31"/>
      <c r="BS25" s="31"/>
      <c r="BT25" s="31"/>
      <c r="BU25" s="31"/>
      <c r="BV25" s="31"/>
      <c r="BW25" s="31"/>
      <c r="BX25" s="31"/>
      <c r="BY25" s="31"/>
      <c r="BZ25" s="31"/>
      <c r="CA25" s="32"/>
      <c r="CB25" s="65"/>
      <c r="CC25" s="16"/>
      <c r="CD25" s="455"/>
      <c r="CE25" s="402"/>
      <c r="CF25" s="402"/>
      <c r="CG25" s="402"/>
      <c r="CH25" s="402"/>
      <c r="CI25" s="402"/>
      <c r="CJ25" s="402"/>
      <c r="CK25" s="402"/>
      <c r="CL25" s="402"/>
      <c r="CM25" s="402"/>
      <c r="CN25" s="402"/>
      <c r="CO25" s="402"/>
      <c r="CP25" s="402"/>
      <c r="CQ25" s="402"/>
      <c r="CR25" s="402"/>
      <c r="CS25" s="402"/>
      <c r="CT25" s="402"/>
      <c r="CU25" s="402"/>
      <c r="CV25" s="402"/>
      <c r="CW25" s="402"/>
      <c r="CX25" s="402"/>
      <c r="CY25" s="402"/>
      <c r="CZ25" s="402"/>
      <c r="DA25" s="31"/>
      <c r="DB25" s="31"/>
      <c r="DC25" s="31"/>
      <c r="DD25" s="31"/>
      <c r="DE25" s="31"/>
      <c r="DF25" s="31"/>
      <c r="DG25" s="31"/>
      <c r="DH25" s="31"/>
      <c r="DI25" s="31"/>
      <c r="DJ25" s="31"/>
      <c r="DK25" s="31"/>
      <c r="DL25" s="31"/>
      <c r="DM25" s="31"/>
      <c r="DN25" s="31"/>
      <c r="DO25" s="32"/>
      <c r="DP25" s="30"/>
    </row>
    <row r="26" spans="1:120" ht="3.75" customHeight="1" x14ac:dyDescent="0.15">
      <c r="A26" s="14"/>
      <c r="B26" s="447">
        <f>AP26</f>
        <v>0</v>
      </c>
      <c r="C26" s="448"/>
      <c r="D26" s="448"/>
      <c r="E26" s="448"/>
      <c r="F26" s="448"/>
      <c r="G26" s="448"/>
      <c r="H26" s="448"/>
      <c r="I26" s="448"/>
      <c r="J26" s="448"/>
      <c r="K26" s="448"/>
      <c r="L26" s="448"/>
      <c r="M26" s="448"/>
      <c r="N26" s="448"/>
      <c r="O26" s="448"/>
      <c r="P26" s="448"/>
      <c r="Q26" s="448"/>
      <c r="R26" s="448"/>
      <c r="S26" s="448"/>
      <c r="T26" s="448"/>
      <c r="U26" s="448"/>
      <c r="V26" s="448"/>
      <c r="W26" s="448"/>
      <c r="X26" s="448"/>
      <c r="Y26" s="448"/>
      <c r="Z26" s="448"/>
      <c r="AA26" s="448"/>
      <c r="AB26" s="448"/>
      <c r="AC26" s="448"/>
      <c r="AD26" s="448"/>
      <c r="AE26" s="448"/>
      <c r="AF26" s="448"/>
      <c r="AG26" s="448"/>
      <c r="AH26" s="448"/>
      <c r="AI26" s="448"/>
      <c r="AJ26" s="448"/>
      <c r="AK26" s="448"/>
      <c r="AL26" s="448"/>
      <c r="AM26" s="449"/>
      <c r="AN26" s="8"/>
      <c r="AO26" s="58"/>
      <c r="AP26" s="447">
        <f>入力フォーム!F11</f>
        <v>0</v>
      </c>
      <c r="AQ26" s="448"/>
      <c r="AR26" s="448"/>
      <c r="AS26" s="448"/>
      <c r="AT26" s="448"/>
      <c r="AU26" s="448"/>
      <c r="AV26" s="448"/>
      <c r="AW26" s="448"/>
      <c r="AX26" s="448"/>
      <c r="AY26" s="448"/>
      <c r="AZ26" s="448"/>
      <c r="BA26" s="448"/>
      <c r="BB26" s="448"/>
      <c r="BC26" s="448"/>
      <c r="BD26" s="448"/>
      <c r="BE26" s="448"/>
      <c r="BF26" s="448"/>
      <c r="BG26" s="448"/>
      <c r="BH26" s="448"/>
      <c r="BI26" s="448"/>
      <c r="BJ26" s="448"/>
      <c r="BK26" s="448"/>
      <c r="BL26" s="448"/>
      <c r="BM26" s="448"/>
      <c r="BN26" s="448"/>
      <c r="BO26" s="448"/>
      <c r="BP26" s="448"/>
      <c r="BQ26" s="448"/>
      <c r="BR26" s="448"/>
      <c r="BS26" s="448"/>
      <c r="BT26" s="448"/>
      <c r="BU26" s="448"/>
      <c r="BV26" s="448"/>
      <c r="BW26" s="448"/>
      <c r="BX26" s="448"/>
      <c r="BY26" s="448"/>
      <c r="BZ26" s="448"/>
      <c r="CA26" s="449"/>
      <c r="CB26" s="66"/>
      <c r="CC26" s="16"/>
      <c r="CD26" s="447">
        <f>AP26</f>
        <v>0</v>
      </c>
      <c r="CE26" s="448"/>
      <c r="CF26" s="448"/>
      <c r="CG26" s="448"/>
      <c r="CH26" s="448"/>
      <c r="CI26" s="448"/>
      <c r="CJ26" s="448"/>
      <c r="CK26" s="448"/>
      <c r="CL26" s="448"/>
      <c r="CM26" s="448"/>
      <c r="CN26" s="448"/>
      <c r="CO26" s="448"/>
      <c r="CP26" s="448"/>
      <c r="CQ26" s="448"/>
      <c r="CR26" s="448"/>
      <c r="CS26" s="448"/>
      <c r="CT26" s="448"/>
      <c r="CU26" s="448"/>
      <c r="CV26" s="448"/>
      <c r="CW26" s="448"/>
      <c r="CX26" s="448"/>
      <c r="CY26" s="448"/>
      <c r="CZ26" s="448"/>
      <c r="DA26" s="448"/>
      <c r="DB26" s="448"/>
      <c r="DC26" s="448"/>
      <c r="DD26" s="448"/>
      <c r="DE26" s="448"/>
      <c r="DF26" s="448"/>
      <c r="DG26" s="448"/>
      <c r="DH26" s="448"/>
      <c r="DI26" s="448"/>
      <c r="DJ26" s="448"/>
      <c r="DK26" s="448"/>
      <c r="DL26" s="448"/>
      <c r="DM26" s="448"/>
      <c r="DN26" s="448"/>
      <c r="DO26" s="449"/>
      <c r="DP26" s="30"/>
    </row>
    <row r="27" spans="1:120" ht="3.75" customHeight="1" x14ac:dyDescent="0.15">
      <c r="A27" s="14"/>
      <c r="B27" s="447"/>
      <c r="C27" s="448"/>
      <c r="D27" s="448"/>
      <c r="E27" s="448"/>
      <c r="F27" s="448"/>
      <c r="G27" s="448"/>
      <c r="H27" s="448"/>
      <c r="I27" s="448"/>
      <c r="J27" s="448"/>
      <c r="K27" s="448"/>
      <c r="L27" s="448"/>
      <c r="M27" s="448"/>
      <c r="N27" s="448"/>
      <c r="O27" s="448"/>
      <c r="P27" s="448"/>
      <c r="Q27" s="448"/>
      <c r="R27" s="448"/>
      <c r="S27" s="448"/>
      <c r="T27" s="448"/>
      <c r="U27" s="448"/>
      <c r="V27" s="448"/>
      <c r="W27" s="448"/>
      <c r="X27" s="448"/>
      <c r="Y27" s="448"/>
      <c r="Z27" s="448"/>
      <c r="AA27" s="448"/>
      <c r="AB27" s="448"/>
      <c r="AC27" s="448"/>
      <c r="AD27" s="448"/>
      <c r="AE27" s="448"/>
      <c r="AF27" s="448"/>
      <c r="AG27" s="448"/>
      <c r="AH27" s="448"/>
      <c r="AI27" s="448"/>
      <c r="AJ27" s="448"/>
      <c r="AK27" s="448"/>
      <c r="AL27" s="448"/>
      <c r="AM27" s="449"/>
      <c r="AN27" s="8"/>
      <c r="AO27" s="58"/>
      <c r="AP27" s="447"/>
      <c r="AQ27" s="448"/>
      <c r="AR27" s="448"/>
      <c r="AS27" s="448"/>
      <c r="AT27" s="448"/>
      <c r="AU27" s="448"/>
      <c r="AV27" s="448"/>
      <c r="AW27" s="448"/>
      <c r="AX27" s="448"/>
      <c r="AY27" s="448"/>
      <c r="AZ27" s="448"/>
      <c r="BA27" s="448"/>
      <c r="BB27" s="448"/>
      <c r="BC27" s="448"/>
      <c r="BD27" s="448"/>
      <c r="BE27" s="448"/>
      <c r="BF27" s="448"/>
      <c r="BG27" s="448"/>
      <c r="BH27" s="448"/>
      <c r="BI27" s="448"/>
      <c r="BJ27" s="448"/>
      <c r="BK27" s="448"/>
      <c r="BL27" s="448"/>
      <c r="BM27" s="448"/>
      <c r="BN27" s="448"/>
      <c r="BO27" s="448"/>
      <c r="BP27" s="448"/>
      <c r="BQ27" s="448"/>
      <c r="BR27" s="448"/>
      <c r="BS27" s="448"/>
      <c r="BT27" s="448"/>
      <c r="BU27" s="448"/>
      <c r="BV27" s="448"/>
      <c r="BW27" s="448"/>
      <c r="BX27" s="448"/>
      <c r="BY27" s="448"/>
      <c r="BZ27" s="448"/>
      <c r="CA27" s="449"/>
      <c r="CB27" s="66"/>
      <c r="CC27" s="16"/>
      <c r="CD27" s="447"/>
      <c r="CE27" s="448"/>
      <c r="CF27" s="448"/>
      <c r="CG27" s="448"/>
      <c r="CH27" s="448"/>
      <c r="CI27" s="448"/>
      <c r="CJ27" s="448"/>
      <c r="CK27" s="448"/>
      <c r="CL27" s="448"/>
      <c r="CM27" s="448"/>
      <c r="CN27" s="448"/>
      <c r="CO27" s="448"/>
      <c r="CP27" s="448"/>
      <c r="CQ27" s="448"/>
      <c r="CR27" s="448"/>
      <c r="CS27" s="448"/>
      <c r="CT27" s="448"/>
      <c r="CU27" s="448"/>
      <c r="CV27" s="448"/>
      <c r="CW27" s="448"/>
      <c r="CX27" s="448"/>
      <c r="CY27" s="448"/>
      <c r="CZ27" s="448"/>
      <c r="DA27" s="448"/>
      <c r="DB27" s="448"/>
      <c r="DC27" s="448"/>
      <c r="DD27" s="448"/>
      <c r="DE27" s="448"/>
      <c r="DF27" s="448"/>
      <c r="DG27" s="448"/>
      <c r="DH27" s="448"/>
      <c r="DI27" s="448"/>
      <c r="DJ27" s="448"/>
      <c r="DK27" s="448"/>
      <c r="DL27" s="448"/>
      <c r="DM27" s="448"/>
      <c r="DN27" s="448"/>
      <c r="DO27" s="449"/>
      <c r="DP27" s="30"/>
    </row>
    <row r="28" spans="1:120" ht="3.75" customHeight="1" x14ac:dyDescent="0.15">
      <c r="A28" s="14"/>
      <c r="B28" s="447"/>
      <c r="C28" s="448"/>
      <c r="D28" s="448"/>
      <c r="E28" s="448"/>
      <c r="F28" s="448"/>
      <c r="G28" s="448"/>
      <c r="H28" s="448"/>
      <c r="I28" s="448"/>
      <c r="J28" s="448"/>
      <c r="K28" s="448"/>
      <c r="L28" s="448"/>
      <c r="M28" s="448"/>
      <c r="N28" s="448"/>
      <c r="O28" s="448"/>
      <c r="P28" s="448"/>
      <c r="Q28" s="448"/>
      <c r="R28" s="448"/>
      <c r="S28" s="448"/>
      <c r="T28" s="448"/>
      <c r="U28" s="448"/>
      <c r="V28" s="448"/>
      <c r="W28" s="448"/>
      <c r="X28" s="448"/>
      <c r="Y28" s="448"/>
      <c r="Z28" s="448"/>
      <c r="AA28" s="448"/>
      <c r="AB28" s="448"/>
      <c r="AC28" s="448"/>
      <c r="AD28" s="448"/>
      <c r="AE28" s="448"/>
      <c r="AF28" s="448"/>
      <c r="AG28" s="448"/>
      <c r="AH28" s="448"/>
      <c r="AI28" s="448"/>
      <c r="AJ28" s="448"/>
      <c r="AK28" s="448"/>
      <c r="AL28" s="448"/>
      <c r="AM28" s="449"/>
      <c r="AN28" s="8"/>
      <c r="AO28" s="58"/>
      <c r="AP28" s="447"/>
      <c r="AQ28" s="448"/>
      <c r="AR28" s="448"/>
      <c r="AS28" s="448"/>
      <c r="AT28" s="448"/>
      <c r="AU28" s="448"/>
      <c r="AV28" s="448"/>
      <c r="AW28" s="448"/>
      <c r="AX28" s="448"/>
      <c r="AY28" s="448"/>
      <c r="AZ28" s="448"/>
      <c r="BA28" s="448"/>
      <c r="BB28" s="448"/>
      <c r="BC28" s="448"/>
      <c r="BD28" s="448"/>
      <c r="BE28" s="448"/>
      <c r="BF28" s="448"/>
      <c r="BG28" s="448"/>
      <c r="BH28" s="448"/>
      <c r="BI28" s="448"/>
      <c r="BJ28" s="448"/>
      <c r="BK28" s="448"/>
      <c r="BL28" s="448"/>
      <c r="BM28" s="448"/>
      <c r="BN28" s="448"/>
      <c r="BO28" s="448"/>
      <c r="BP28" s="448"/>
      <c r="BQ28" s="448"/>
      <c r="BR28" s="448"/>
      <c r="BS28" s="448"/>
      <c r="BT28" s="448"/>
      <c r="BU28" s="448"/>
      <c r="BV28" s="448"/>
      <c r="BW28" s="448"/>
      <c r="BX28" s="448"/>
      <c r="BY28" s="448"/>
      <c r="BZ28" s="448"/>
      <c r="CA28" s="449"/>
      <c r="CB28" s="66"/>
      <c r="CC28" s="16"/>
      <c r="CD28" s="447"/>
      <c r="CE28" s="448"/>
      <c r="CF28" s="448"/>
      <c r="CG28" s="448"/>
      <c r="CH28" s="448"/>
      <c r="CI28" s="448"/>
      <c r="CJ28" s="448"/>
      <c r="CK28" s="448"/>
      <c r="CL28" s="448"/>
      <c r="CM28" s="448"/>
      <c r="CN28" s="448"/>
      <c r="CO28" s="448"/>
      <c r="CP28" s="448"/>
      <c r="CQ28" s="448"/>
      <c r="CR28" s="448"/>
      <c r="CS28" s="448"/>
      <c r="CT28" s="448"/>
      <c r="CU28" s="448"/>
      <c r="CV28" s="448"/>
      <c r="CW28" s="448"/>
      <c r="CX28" s="448"/>
      <c r="CY28" s="448"/>
      <c r="CZ28" s="448"/>
      <c r="DA28" s="448"/>
      <c r="DB28" s="448"/>
      <c r="DC28" s="448"/>
      <c r="DD28" s="448"/>
      <c r="DE28" s="448"/>
      <c r="DF28" s="448"/>
      <c r="DG28" s="448"/>
      <c r="DH28" s="448"/>
      <c r="DI28" s="448"/>
      <c r="DJ28" s="448"/>
      <c r="DK28" s="448"/>
      <c r="DL28" s="448"/>
      <c r="DM28" s="448"/>
      <c r="DN28" s="448"/>
      <c r="DO28" s="449"/>
      <c r="DP28" s="30"/>
    </row>
    <row r="29" spans="1:120" ht="3.75" customHeight="1" x14ac:dyDescent="0.15">
      <c r="A29" s="14"/>
      <c r="B29" s="77"/>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9"/>
      <c r="AN29" s="8"/>
      <c r="AO29" s="58"/>
      <c r="AP29" s="77"/>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9"/>
      <c r="CB29" s="67"/>
      <c r="CC29" s="16"/>
      <c r="CD29" s="77"/>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9"/>
      <c r="DP29" s="30"/>
    </row>
    <row r="30" spans="1:120" ht="3.75" customHeight="1" x14ac:dyDescent="0.15">
      <c r="A30" s="14"/>
      <c r="B30" s="74"/>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6"/>
      <c r="AN30" s="8"/>
      <c r="AO30" s="58"/>
      <c r="AP30" s="74"/>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6"/>
      <c r="CB30" s="67"/>
      <c r="CC30" s="16"/>
      <c r="CD30" s="74"/>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6"/>
      <c r="DP30" s="30"/>
    </row>
    <row r="31" spans="1:120" ht="3.75" customHeight="1" x14ac:dyDescent="0.15">
      <c r="A31" s="14"/>
      <c r="B31" s="447">
        <f>AP31</f>
        <v>0</v>
      </c>
      <c r="C31" s="448"/>
      <c r="D31" s="448"/>
      <c r="E31" s="448"/>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448"/>
      <c r="AM31" s="449"/>
      <c r="AN31" s="8"/>
      <c r="AO31" s="58"/>
      <c r="AP31" s="447">
        <f>入力フォーム!F13</f>
        <v>0</v>
      </c>
      <c r="AQ31" s="448"/>
      <c r="AR31" s="448"/>
      <c r="AS31" s="448"/>
      <c r="AT31" s="448"/>
      <c r="AU31" s="448"/>
      <c r="AV31" s="448"/>
      <c r="AW31" s="448"/>
      <c r="AX31" s="448"/>
      <c r="AY31" s="448"/>
      <c r="AZ31" s="448"/>
      <c r="BA31" s="448"/>
      <c r="BB31" s="448"/>
      <c r="BC31" s="448"/>
      <c r="BD31" s="448"/>
      <c r="BE31" s="448"/>
      <c r="BF31" s="448"/>
      <c r="BG31" s="448"/>
      <c r="BH31" s="448"/>
      <c r="BI31" s="448"/>
      <c r="BJ31" s="448"/>
      <c r="BK31" s="448"/>
      <c r="BL31" s="448"/>
      <c r="BM31" s="448"/>
      <c r="BN31" s="448"/>
      <c r="BO31" s="448"/>
      <c r="BP31" s="448"/>
      <c r="BQ31" s="448"/>
      <c r="BR31" s="448"/>
      <c r="BS31" s="448"/>
      <c r="BT31" s="448"/>
      <c r="BU31" s="448"/>
      <c r="BV31" s="448"/>
      <c r="BW31" s="448"/>
      <c r="BX31" s="448"/>
      <c r="BY31" s="448"/>
      <c r="BZ31" s="448"/>
      <c r="CA31" s="449"/>
      <c r="CB31" s="66"/>
      <c r="CC31" s="16"/>
      <c r="CD31" s="447">
        <f>AP31</f>
        <v>0</v>
      </c>
      <c r="CE31" s="448"/>
      <c r="CF31" s="448"/>
      <c r="CG31" s="448"/>
      <c r="CH31" s="448"/>
      <c r="CI31" s="448"/>
      <c r="CJ31" s="448"/>
      <c r="CK31" s="448"/>
      <c r="CL31" s="448"/>
      <c r="CM31" s="448"/>
      <c r="CN31" s="448"/>
      <c r="CO31" s="448"/>
      <c r="CP31" s="448"/>
      <c r="CQ31" s="448"/>
      <c r="CR31" s="448"/>
      <c r="CS31" s="448"/>
      <c r="CT31" s="448"/>
      <c r="CU31" s="448"/>
      <c r="CV31" s="448"/>
      <c r="CW31" s="448"/>
      <c r="CX31" s="448"/>
      <c r="CY31" s="448"/>
      <c r="CZ31" s="448"/>
      <c r="DA31" s="448"/>
      <c r="DB31" s="448"/>
      <c r="DC31" s="448"/>
      <c r="DD31" s="448"/>
      <c r="DE31" s="448"/>
      <c r="DF31" s="448"/>
      <c r="DG31" s="448"/>
      <c r="DH31" s="448"/>
      <c r="DI31" s="448"/>
      <c r="DJ31" s="448"/>
      <c r="DK31" s="448"/>
      <c r="DL31" s="448"/>
      <c r="DM31" s="448"/>
      <c r="DN31" s="448"/>
      <c r="DO31" s="449"/>
      <c r="DP31" s="30"/>
    </row>
    <row r="32" spans="1:120" ht="3.75" customHeight="1" x14ac:dyDescent="0.15">
      <c r="A32" s="14"/>
      <c r="B32" s="447"/>
      <c r="C32" s="448"/>
      <c r="D32" s="448"/>
      <c r="E32" s="448"/>
      <c r="F32" s="448"/>
      <c r="G32" s="448"/>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448"/>
      <c r="AK32" s="448"/>
      <c r="AL32" s="448"/>
      <c r="AM32" s="449"/>
      <c r="AN32" s="8"/>
      <c r="AO32" s="58"/>
      <c r="AP32" s="447"/>
      <c r="AQ32" s="448"/>
      <c r="AR32" s="448"/>
      <c r="AS32" s="448"/>
      <c r="AT32" s="448"/>
      <c r="AU32" s="448"/>
      <c r="AV32" s="448"/>
      <c r="AW32" s="448"/>
      <c r="AX32" s="448"/>
      <c r="AY32" s="448"/>
      <c r="AZ32" s="448"/>
      <c r="BA32" s="448"/>
      <c r="BB32" s="448"/>
      <c r="BC32" s="448"/>
      <c r="BD32" s="448"/>
      <c r="BE32" s="448"/>
      <c r="BF32" s="448"/>
      <c r="BG32" s="448"/>
      <c r="BH32" s="448"/>
      <c r="BI32" s="448"/>
      <c r="BJ32" s="448"/>
      <c r="BK32" s="448"/>
      <c r="BL32" s="448"/>
      <c r="BM32" s="448"/>
      <c r="BN32" s="448"/>
      <c r="BO32" s="448"/>
      <c r="BP32" s="448"/>
      <c r="BQ32" s="448"/>
      <c r="BR32" s="448"/>
      <c r="BS32" s="448"/>
      <c r="BT32" s="448"/>
      <c r="BU32" s="448"/>
      <c r="BV32" s="448"/>
      <c r="BW32" s="448"/>
      <c r="BX32" s="448"/>
      <c r="BY32" s="448"/>
      <c r="BZ32" s="448"/>
      <c r="CA32" s="449"/>
      <c r="CB32" s="66"/>
      <c r="CC32" s="16"/>
      <c r="CD32" s="447"/>
      <c r="CE32" s="448"/>
      <c r="CF32" s="448"/>
      <c r="CG32" s="448"/>
      <c r="CH32" s="448"/>
      <c r="CI32" s="448"/>
      <c r="CJ32" s="448"/>
      <c r="CK32" s="448"/>
      <c r="CL32" s="448"/>
      <c r="CM32" s="448"/>
      <c r="CN32" s="448"/>
      <c r="CO32" s="448"/>
      <c r="CP32" s="448"/>
      <c r="CQ32" s="448"/>
      <c r="CR32" s="448"/>
      <c r="CS32" s="448"/>
      <c r="CT32" s="448"/>
      <c r="CU32" s="448"/>
      <c r="CV32" s="448"/>
      <c r="CW32" s="448"/>
      <c r="CX32" s="448"/>
      <c r="CY32" s="448"/>
      <c r="CZ32" s="448"/>
      <c r="DA32" s="448"/>
      <c r="DB32" s="448"/>
      <c r="DC32" s="448"/>
      <c r="DD32" s="448"/>
      <c r="DE32" s="448"/>
      <c r="DF32" s="448"/>
      <c r="DG32" s="448"/>
      <c r="DH32" s="448"/>
      <c r="DI32" s="448"/>
      <c r="DJ32" s="448"/>
      <c r="DK32" s="448"/>
      <c r="DL32" s="448"/>
      <c r="DM32" s="448"/>
      <c r="DN32" s="448"/>
      <c r="DO32" s="449"/>
      <c r="DP32" s="30"/>
    </row>
    <row r="33" spans="1:120" ht="3.75" customHeight="1" x14ac:dyDescent="0.15">
      <c r="A33" s="14"/>
      <c r="B33" s="447"/>
      <c r="C33" s="448"/>
      <c r="D33" s="448"/>
      <c r="E33" s="448"/>
      <c r="F33" s="448"/>
      <c r="G33" s="448"/>
      <c r="H33" s="448"/>
      <c r="I33" s="448"/>
      <c r="J33" s="448"/>
      <c r="K33" s="448"/>
      <c r="L33" s="448"/>
      <c r="M33" s="448"/>
      <c r="N33" s="448"/>
      <c r="O33" s="448"/>
      <c r="P33" s="448"/>
      <c r="Q33" s="448"/>
      <c r="R33" s="448"/>
      <c r="S33" s="448"/>
      <c r="T33" s="448"/>
      <c r="U33" s="448"/>
      <c r="V33" s="448"/>
      <c r="W33" s="448"/>
      <c r="X33" s="448"/>
      <c r="Y33" s="448"/>
      <c r="Z33" s="448"/>
      <c r="AA33" s="448"/>
      <c r="AB33" s="448"/>
      <c r="AC33" s="448"/>
      <c r="AD33" s="448"/>
      <c r="AE33" s="448"/>
      <c r="AF33" s="448"/>
      <c r="AG33" s="448"/>
      <c r="AH33" s="448"/>
      <c r="AI33" s="448"/>
      <c r="AJ33" s="448"/>
      <c r="AK33" s="448"/>
      <c r="AL33" s="448"/>
      <c r="AM33" s="449"/>
      <c r="AN33" s="8"/>
      <c r="AO33" s="58"/>
      <c r="AP33" s="447"/>
      <c r="AQ33" s="448"/>
      <c r="AR33" s="448"/>
      <c r="AS33" s="448"/>
      <c r="AT33" s="448"/>
      <c r="AU33" s="448"/>
      <c r="AV33" s="448"/>
      <c r="AW33" s="448"/>
      <c r="AX33" s="448"/>
      <c r="AY33" s="448"/>
      <c r="AZ33" s="448"/>
      <c r="BA33" s="448"/>
      <c r="BB33" s="448"/>
      <c r="BC33" s="448"/>
      <c r="BD33" s="448"/>
      <c r="BE33" s="448"/>
      <c r="BF33" s="448"/>
      <c r="BG33" s="448"/>
      <c r="BH33" s="448"/>
      <c r="BI33" s="448"/>
      <c r="BJ33" s="448"/>
      <c r="BK33" s="448"/>
      <c r="BL33" s="448"/>
      <c r="BM33" s="448"/>
      <c r="BN33" s="448"/>
      <c r="BO33" s="448"/>
      <c r="BP33" s="448"/>
      <c r="BQ33" s="448"/>
      <c r="BR33" s="448"/>
      <c r="BS33" s="448"/>
      <c r="BT33" s="448"/>
      <c r="BU33" s="448"/>
      <c r="BV33" s="448"/>
      <c r="BW33" s="448"/>
      <c r="BX33" s="448"/>
      <c r="BY33" s="448"/>
      <c r="BZ33" s="448"/>
      <c r="CA33" s="449"/>
      <c r="CB33" s="66"/>
      <c r="CC33" s="16"/>
      <c r="CD33" s="447"/>
      <c r="CE33" s="448"/>
      <c r="CF33" s="448"/>
      <c r="CG33" s="448"/>
      <c r="CH33" s="448"/>
      <c r="CI33" s="448"/>
      <c r="CJ33" s="448"/>
      <c r="CK33" s="448"/>
      <c r="CL33" s="448"/>
      <c r="CM33" s="448"/>
      <c r="CN33" s="448"/>
      <c r="CO33" s="448"/>
      <c r="CP33" s="448"/>
      <c r="CQ33" s="448"/>
      <c r="CR33" s="448"/>
      <c r="CS33" s="448"/>
      <c r="CT33" s="448"/>
      <c r="CU33" s="448"/>
      <c r="CV33" s="448"/>
      <c r="CW33" s="448"/>
      <c r="CX33" s="448"/>
      <c r="CY33" s="448"/>
      <c r="CZ33" s="448"/>
      <c r="DA33" s="448"/>
      <c r="DB33" s="448"/>
      <c r="DC33" s="448"/>
      <c r="DD33" s="448"/>
      <c r="DE33" s="448"/>
      <c r="DF33" s="448"/>
      <c r="DG33" s="448"/>
      <c r="DH33" s="448"/>
      <c r="DI33" s="448"/>
      <c r="DJ33" s="448"/>
      <c r="DK33" s="448"/>
      <c r="DL33" s="448"/>
      <c r="DM33" s="448"/>
      <c r="DN33" s="448"/>
      <c r="DO33" s="449"/>
      <c r="DP33" s="30"/>
    </row>
    <row r="34" spans="1:120" ht="3.75" customHeight="1" x14ac:dyDescent="0.15">
      <c r="A34" s="14"/>
      <c r="B34" s="152" t="str">
        <f>AP34</f>
        <v xml:space="preserve">（店舗名）  </v>
      </c>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4"/>
      <c r="AN34" s="8"/>
      <c r="AO34" s="58"/>
      <c r="AP34" s="152" t="str">
        <f>"（店舗名）  "&amp; 入力フォーム!F15</f>
        <v xml:space="preserve">（店舗名）  </v>
      </c>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c r="BM34" s="153"/>
      <c r="BN34" s="153"/>
      <c r="BO34" s="153"/>
      <c r="BP34" s="153"/>
      <c r="BQ34" s="153"/>
      <c r="BR34" s="153"/>
      <c r="BS34" s="153"/>
      <c r="BT34" s="153"/>
      <c r="BU34" s="153"/>
      <c r="BV34" s="153"/>
      <c r="BW34" s="153"/>
      <c r="BX34" s="153"/>
      <c r="BY34" s="153"/>
      <c r="BZ34" s="153"/>
      <c r="CA34" s="154"/>
      <c r="CB34" s="67"/>
      <c r="CC34" s="16"/>
      <c r="CD34" s="152" t="str">
        <f>AP34</f>
        <v xml:space="preserve">（店舗名）  </v>
      </c>
      <c r="CE34" s="153"/>
      <c r="CF34" s="153"/>
      <c r="CG34" s="153"/>
      <c r="CH34" s="153"/>
      <c r="CI34" s="153"/>
      <c r="CJ34" s="153"/>
      <c r="CK34" s="153"/>
      <c r="CL34" s="153"/>
      <c r="CM34" s="153"/>
      <c r="CN34" s="153"/>
      <c r="CO34" s="153"/>
      <c r="CP34" s="153"/>
      <c r="CQ34" s="153"/>
      <c r="CR34" s="153"/>
      <c r="CS34" s="153"/>
      <c r="CT34" s="153"/>
      <c r="CU34" s="153"/>
      <c r="CV34" s="153"/>
      <c r="CW34" s="153"/>
      <c r="CX34" s="153"/>
      <c r="CY34" s="153"/>
      <c r="CZ34" s="153"/>
      <c r="DA34" s="153"/>
      <c r="DB34" s="153"/>
      <c r="DC34" s="153"/>
      <c r="DD34" s="153"/>
      <c r="DE34" s="153"/>
      <c r="DF34" s="153"/>
      <c r="DG34" s="153"/>
      <c r="DH34" s="153"/>
      <c r="DI34" s="153"/>
      <c r="DJ34" s="153"/>
      <c r="DK34" s="153"/>
      <c r="DL34" s="153"/>
      <c r="DM34" s="153"/>
      <c r="DN34" s="153"/>
      <c r="DO34" s="154"/>
      <c r="DP34" s="30"/>
    </row>
    <row r="35" spans="1:120" ht="3.75" customHeight="1" x14ac:dyDescent="0.15">
      <c r="A35" s="14"/>
      <c r="B35" s="152"/>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4"/>
      <c r="AN35" s="8"/>
      <c r="AO35" s="58"/>
      <c r="AP35" s="152"/>
      <c r="AQ35" s="153"/>
      <c r="AR35" s="153"/>
      <c r="AS35" s="153"/>
      <c r="AT35" s="153"/>
      <c r="AU35" s="153"/>
      <c r="AV35" s="153"/>
      <c r="AW35" s="153"/>
      <c r="AX35" s="153"/>
      <c r="AY35" s="153"/>
      <c r="AZ35" s="153"/>
      <c r="BA35" s="153"/>
      <c r="BB35" s="153"/>
      <c r="BC35" s="153"/>
      <c r="BD35" s="153"/>
      <c r="BE35" s="153"/>
      <c r="BF35" s="153"/>
      <c r="BG35" s="153"/>
      <c r="BH35" s="153"/>
      <c r="BI35" s="153"/>
      <c r="BJ35" s="153"/>
      <c r="BK35" s="153"/>
      <c r="BL35" s="153"/>
      <c r="BM35" s="153"/>
      <c r="BN35" s="153"/>
      <c r="BO35" s="153"/>
      <c r="BP35" s="153"/>
      <c r="BQ35" s="153"/>
      <c r="BR35" s="153"/>
      <c r="BS35" s="153"/>
      <c r="BT35" s="153"/>
      <c r="BU35" s="153"/>
      <c r="BV35" s="153"/>
      <c r="BW35" s="153"/>
      <c r="BX35" s="153"/>
      <c r="BY35" s="153"/>
      <c r="BZ35" s="153"/>
      <c r="CA35" s="154"/>
      <c r="CB35" s="67"/>
      <c r="CC35" s="16"/>
      <c r="CD35" s="152"/>
      <c r="CE35" s="153"/>
      <c r="CF35" s="153"/>
      <c r="CG35" s="153"/>
      <c r="CH35" s="153"/>
      <c r="CI35" s="153"/>
      <c r="CJ35" s="153"/>
      <c r="CK35" s="153"/>
      <c r="CL35" s="153"/>
      <c r="CM35" s="153"/>
      <c r="CN35" s="153"/>
      <c r="CO35" s="153"/>
      <c r="CP35" s="153"/>
      <c r="CQ35" s="153"/>
      <c r="CR35" s="153"/>
      <c r="CS35" s="153"/>
      <c r="CT35" s="153"/>
      <c r="CU35" s="153"/>
      <c r="CV35" s="153"/>
      <c r="CW35" s="153"/>
      <c r="CX35" s="153"/>
      <c r="CY35" s="153"/>
      <c r="CZ35" s="153"/>
      <c r="DA35" s="153"/>
      <c r="DB35" s="153"/>
      <c r="DC35" s="153"/>
      <c r="DD35" s="153"/>
      <c r="DE35" s="153"/>
      <c r="DF35" s="153"/>
      <c r="DG35" s="153"/>
      <c r="DH35" s="153"/>
      <c r="DI35" s="153"/>
      <c r="DJ35" s="153"/>
      <c r="DK35" s="153"/>
      <c r="DL35" s="153"/>
      <c r="DM35" s="153"/>
      <c r="DN35" s="153"/>
      <c r="DO35" s="154"/>
      <c r="DP35" s="30"/>
    </row>
    <row r="36" spans="1:120" ht="3.75" customHeight="1" x14ac:dyDescent="0.15">
      <c r="A36" s="14"/>
      <c r="B36" s="152"/>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4"/>
      <c r="AN36" s="8"/>
      <c r="AO36" s="58"/>
      <c r="AP36" s="152"/>
      <c r="AQ36" s="153"/>
      <c r="AR36" s="153"/>
      <c r="AS36" s="153"/>
      <c r="AT36" s="153"/>
      <c r="AU36" s="153"/>
      <c r="AV36" s="153"/>
      <c r="AW36" s="153"/>
      <c r="AX36" s="153"/>
      <c r="AY36" s="153"/>
      <c r="AZ36" s="153"/>
      <c r="BA36" s="153"/>
      <c r="BB36" s="153"/>
      <c r="BC36" s="153"/>
      <c r="BD36" s="153"/>
      <c r="BE36" s="153"/>
      <c r="BF36" s="153"/>
      <c r="BG36" s="153"/>
      <c r="BH36" s="153"/>
      <c r="BI36" s="153"/>
      <c r="BJ36" s="153"/>
      <c r="BK36" s="153"/>
      <c r="BL36" s="153"/>
      <c r="BM36" s="153"/>
      <c r="BN36" s="153"/>
      <c r="BO36" s="153"/>
      <c r="BP36" s="153"/>
      <c r="BQ36" s="153"/>
      <c r="BR36" s="153"/>
      <c r="BS36" s="153"/>
      <c r="BT36" s="153"/>
      <c r="BU36" s="153"/>
      <c r="BV36" s="153"/>
      <c r="BW36" s="153"/>
      <c r="BX36" s="153"/>
      <c r="BY36" s="153"/>
      <c r="BZ36" s="153"/>
      <c r="CA36" s="154"/>
      <c r="CB36" s="66"/>
      <c r="CC36" s="16"/>
      <c r="CD36" s="152"/>
      <c r="CE36" s="153"/>
      <c r="CF36" s="153"/>
      <c r="CG36" s="153"/>
      <c r="CH36" s="153"/>
      <c r="CI36" s="153"/>
      <c r="CJ36" s="153"/>
      <c r="CK36" s="153"/>
      <c r="CL36" s="153"/>
      <c r="CM36" s="153"/>
      <c r="CN36" s="153"/>
      <c r="CO36" s="153"/>
      <c r="CP36" s="153"/>
      <c r="CQ36" s="153"/>
      <c r="CR36" s="153"/>
      <c r="CS36" s="153"/>
      <c r="CT36" s="153"/>
      <c r="CU36" s="153"/>
      <c r="CV36" s="153"/>
      <c r="CW36" s="153"/>
      <c r="CX36" s="153"/>
      <c r="CY36" s="153"/>
      <c r="CZ36" s="153"/>
      <c r="DA36" s="153"/>
      <c r="DB36" s="153"/>
      <c r="DC36" s="153"/>
      <c r="DD36" s="153"/>
      <c r="DE36" s="153"/>
      <c r="DF36" s="153"/>
      <c r="DG36" s="153"/>
      <c r="DH36" s="153"/>
      <c r="DI36" s="153"/>
      <c r="DJ36" s="153"/>
      <c r="DK36" s="153"/>
      <c r="DL36" s="153"/>
      <c r="DM36" s="153"/>
      <c r="DN36" s="153"/>
      <c r="DO36" s="154"/>
      <c r="DP36" s="30"/>
    </row>
    <row r="37" spans="1:120" ht="3.75" customHeight="1" x14ac:dyDescent="0.15">
      <c r="A37" s="14"/>
      <c r="B37" s="152"/>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4"/>
      <c r="AN37" s="8"/>
      <c r="AO37" s="58"/>
      <c r="AP37" s="152"/>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c r="BM37" s="153"/>
      <c r="BN37" s="153"/>
      <c r="BO37" s="153"/>
      <c r="BP37" s="153"/>
      <c r="BQ37" s="153"/>
      <c r="BR37" s="153"/>
      <c r="BS37" s="153"/>
      <c r="BT37" s="153"/>
      <c r="BU37" s="153"/>
      <c r="BV37" s="153"/>
      <c r="BW37" s="153"/>
      <c r="BX37" s="153"/>
      <c r="BY37" s="153"/>
      <c r="BZ37" s="153"/>
      <c r="CA37" s="154"/>
      <c r="CB37" s="66"/>
      <c r="CC37" s="16"/>
      <c r="CD37" s="152"/>
      <c r="CE37" s="153"/>
      <c r="CF37" s="153"/>
      <c r="CG37" s="153"/>
      <c r="CH37" s="153"/>
      <c r="CI37" s="153"/>
      <c r="CJ37" s="153"/>
      <c r="CK37" s="153"/>
      <c r="CL37" s="153"/>
      <c r="CM37" s="153"/>
      <c r="CN37" s="153"/>
      <c r="CO37" s="153"/>
      <c r="CP37" s="153"/>
      <c r="CQ37" s="153"/>
      <c r="CR37" s="153"/>
      <c r="CS37" s="153"/>
      <c r="CT37" s="153"/>
      <c r="CU37" s="153"/>
      <c r="CV37" s="153"/>
      <c r="CW37" s="153"/>
      <c r="CX37" s="153"/>
      <c r="CY37" s="153"/>
      <c r="CZ37" s="153"/>
      <c r="DA37" s="153"/>
      <c r="DB37" s="153"/>
      <c r="DC37" s="153"/>
      <c r="DD37" s="153"/>
      <c r="DE37" s="153"/>
      <c r="DF37" s="153"/>
      <c r="DG37" s="153"/>
      <c r="DH37" s="153"/>
      <c r="DI37" s="153"/>
      <c r="DJ37" s="153"/>
      <c r="DK37" s="153"/>
      <c r="DL37" s="153"/>
      <c r="DM37" s="153"/>
      <c r="DN37" s="153"/>
      <c r="DO37" s="154"/>
      <c r="DP37" s="30"/>
    </row>
    <row r="38" spans="1:120" ht="3.75" customHeight="1" x14ac:dyDescent="0.15">
      <c r="A38" s="14"/>
      <c r="B38" s="77"/>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9"/>
      <c r="AN38" s="8"/>
      <c r="AO38" s="58"/>
      <c r="AP38" s="77"/>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9"/>
      <c r="CB38" s="67"/>
      <c r="CC38" s="16"/>
      <c r="CD38" s="77"/>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9"/>
      <c r="DP38" s="30"/>
    </row>
    <row r="39" spans="1:120" ht="3.75" customHeight="1" x14ac:dyDescent="0.15">
      <c r="A39" s="14"/>
      <c r="B39" s="152" t="str">
        <f>AP39</f>
        <v>（店舗住所）</v>
      </c>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4"/>
      <c r="AN39" s="8"/>
      <c r="AO39" s="58"/>
      <c r="AP39" s="152" t="str">
        <f>"（店舗住所）"&amp; 入力フォーム!F17</f>
        <v>（店舗住所）</v>
      </c>
      <c r="AQ39" s="153"/>
      <c r="AR39" s="153"/>
      <c r="AS39" s="153"/>
      <c r="AT39" s="153"/>
      <c r="AU39" s="153"/>
      <c r="AV39" s="153"/>
      <c r="AW39" s="153"/>
      <c r="AX39" s="153"/>
      <c r="AY39" s="153"/>
      <c r="AZ39" s="153"/>
      <c r="BA39" s="153"/>
      <c r="BB39" s="153"/>
      <c r="BC39" s="153"/>
      <c r="BD39" s="153"/>
      <c r="BE39" s="153"/>
      <c r="BF39" s="153"/>
      <c r="BG39" s="153"/>
      <c r="BH39" s="153"/>
      <c r="BI39" s="153"/>
      <c r="BJ39" s="153"/>
      <c r="BK39" s="153"/>
      <c r="BL39" s="153"/>
      <c r="BM39" s="153"/>
      <c r="BN39" s="153"/>
      <c r="BO39" s="153"/>
      <c r="BP39" s="153"/>
      <c r="BQ39" s="153"/>
      <c r="BR39" s="153"/>
      <c r="BS39" s="153"/>
      <c r="BT39" s="153"/>
      <c r="BU39" s="153"/>
      <c r="BV39" s="153"/>
      <c r="BW39" s="153"/>
      <c r="BX39" s="153"/>
      <c r="BY39" s="153"/>
      <c r="BZ39" s="153"/>
      <c r="CA39" s="154"/>
      <c r="CB39" s="67"/>
      <c r="CC39" s="16"/>
      <c r="CD39" s="152" t="str">
        <f>AP39</f>
        <v>（店舗住所）</v>
      </c>
      <c r="CE39" s="153"/>
      <c r="CF39" s="153"/>
      <c r="CG39" s="153"/>
      <c r="CH39" s="153"/>
      <c r="CI39" s="153"/>
      <c r="CJ39" s="153"/>
      <c r="CK39" s="153"/>
      <c r="CL39" s="153"/>
      <c r="CM39" s="153"/>
      <c r="CN39" s="153"/>
      <c r="CO39" s="153"/>
      <c r="CP39" s="153"/>
      <c r="CQ39" s="153"/>
      <c r="CR39" s="153"/>
      <c r="CS39" s="153"/>
      <c r="CT39" s="153"/>
      <c r="CU39" s="153"/>
      <c r="CV39" s="153"/>
      <c r="CW39" s="153"/>
      <c r="CX39" s="153"/>
      <c r="CY39" s="153"/>
      <c r="CZ39" s="153"/>
      <c r="DA39" s="153"/>
      <c r="DB39" s="153"/>
      <c r="DC39" s="153"/>
      <c r="DD39" s="153"/>
      <c r="DE39" s="153"/>
      <c r="DF39" s="153"/>
      <c r="DG39" s="153"/>
      <c r="DH39" s="153"/>
      <c r="DI39" s="153"/>
      <c r="DJ39" s="153"/>
      <c r="DK39" s="153"/>
      <c r="DL39" s="153"/>
      <c r="DM39" s="153"/>
      <c r="DN39" s="153"/>
      <c r="DO39" s="154"/>
      <c r="DP39" s="30"/>
    </row>
    <row r="40" spans="1:120" ht="3.75" customHeight="1" x14ac:dyDescent="0.15">
      <c r="A40" s="14"/>
      <c r="B40" s="152"/>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4"/>
      <c r="AN40" s="8"/>
      <c r="AO40" s="58"/>
      <c r="AP40" s="152"/>
      <c r="AQ40" s="153"/>
      <c r="AR40" s="153"/>
      <c r="AS40" s="153"/>
      <c r="AT40" s="153"/>
      <c r="AU40" s="153"/>
      <c r="AV40" s="153"/>
      <c r="AW40" s="153"/>
      <c r="AX40" s="153"/>
      <c r="AY40" s="153"/>
      <c r="AZ40" s="153"/>
      <c r="BA40" s="153"/>
      <c r="BB40" s="153"/>
      <c r="BC40" s="153"/>
      <c r="BD40" s="153"/>
      <c r="BE40" s="153"/>
      <c r="BF40" s="153"/>
      <c r="BG40" s="153"/>
      <c r="BH40" s="153"/>
      <c r="BI40" s="153"/>
      <c r="BJ40" s="153"/>
      <c r="BK40" s="153"/>
      <c r="BL40" s="153"/>
      <c r="BM40" s="153"/>
      <c r="BN40" s="153"/>
      <c r="BO40" s="153"/>
      <c r="BP40" s="153"/>
      <c r="BQ40" s="153"/>
      <c r="BR40" s="153"/>
      <c r="BS40" s="153"/>
      <c r="BT40" s="153"/>
      <c r="BU40" s="153"/>
      <c r="BV40" s="153"/>
      <c r="BW40" s="153"/>
      <c r="BX40" s="153"/>
      <c r="BY40" s="153"/>
      <c r="BZ40" s="153"/>
      <c r="CA40" s="154"/>
      <c r="CB40" s="67"/>
      <c r="CC40" s="16"/>
      <c r="CD40" s="152"/>
      <c r="CE40" s="153"/>
      <c r="CF40" s="153"/>
      <c r="CG40" s="153"/>
      <c r="CH40" s="153"/>
      <c r="CI40" s="153"/>
      <c r="CJ40" s="153"/>
      <c r="CK40" s="153"/>
      <c r="CL40" s="153"/>
      <c r="CM40" s="153"/>
      <c r="CN40" s="153"/>
      <c r="CO40" s="153"/>
      <c r="CP40" s="153"/>
      <c r="CQ40" s="153"/>
      <c r="CR40" s="153"/>
      <c r="CS40" s="153"/>
      <c r="CT40" s="153"/>
      <c r="CU40" s="153"/>
      <c r="CV40" s="153"/>
      <c r="CW40" s="153"/>
      <c r="CX40" s="153"/>
      <c r="CY40" s="153"/>
      <c r="CZ40" s="153"/>
      <c r="DA40" s="153"/>
      <c r="DB40" s="153"/>
      <c r="DC40" s="153"/>
      <c r="DD40" s="153"/>
      <c r="DE40" s="153"/>
      <c r="DF40" s="153"/>
      <c r="DG40" s="153"/>
      <c r="DH40" s="153"/>
      <c r="DI40" s="153"/>
      <c r="DJ40" s="153"/>
      <c r="DK40" s="153"/>
      <c r="DL40" s="153"/>
      <c r="DM40" s="153"/>
      <c r="DN40" s="153"/>
      <c r="DO40" s="154"/>
      <c r="DP40" s="30"/>
    </row>
    <row r="41" spans="1:120" ht="3.75" customHeight="1" x14ac:dyDescent="0.15">
      <c r="A41" s="14"/>
      <c r="B41" s="152"/>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4"/>
      <c r="AN41" s="8"/>
      <c r="AO41" s="58"/>
      <c r="AP41" s="152"/>
      <c r="AQ41" s="153"/>
      <c r="AR41" s="153"/>
      <c r="AS41" s="153"/>
      <c r="AT41" s="153"/>
      <c r="AU41" s="153"/>
      <c r="AV41" s="153"/>
      <c r="AW41" s="153"/>
      <c r="AX41" s="153"/>
      <c r="AY41" s="153"/>
      <c r="AZ41" s="153"/>
      <c r="BA41" s="153"/>
      <c r="BB41" s="153"/>
      <c r="BC41" s="153"/>
      <c r="BD41" s="153"/>
      <c r="BE41" s="153"/>
      <c r="BF41" s="153"/>
      <c r="BG41" s="153"/>
      <c r="BH41" s="153"/>
      <c r="BI41" s="153"/>
      <c r="BJ41" s="153"/>
      <c r="BK41" s="153"/>
      <c r="BL41" s="153"/>
      <c r="BM41" s="153"/>
      <c r="BN41" s="153"/>
      <c r="BO41" s="153"/>
      <c r="BP41" s="153"/>
      <c r="BQ41" s="153"/>
      <c r="BR41" s="153"/>
      <c r="BS41" s="153"/>
      <c r="BT41" s="153"/>
      <c r="BU41" s="153"/>
      <c r="BV41" s="153"/>
      <c r="BW41" s="153"/>
      <c r="BX41" s="153"/>
      <c r="BY41" s="153"/>
      <c r="BZ41" s="153"/>
      <c r="CA41" s="154"/>
      <c r="CB41" s="67"/>
      <c r="CC41" s="16"/>
      <c r="CD41" s="152"/>
      <c r="CE41" s="153"/>
      <c r="CF41" s="153"/>
      <c r="CG41" s="153"/>
      <c r="CH41" s="153"/>
      <c r="CI41" s="153"/>
      <c r="CJ41" s="153"/>
      <c r="CK41" s="153"/>
      <c r="CL41" s="153"/>
      <c r="CM41" s="153"/>
      <c r="CN41" s="153"/>
      <c r="CO41" s="153"/>
      <c r="CP41" s="153"/>
      <c r="CQ41" s="153"/>
      <c r="CR41" s="153"/>
      <c r="CS41" s="153"/>
      <c r="CT41" s="153"/>
      <c r="CU41" s="153"/>
      <c r="CV41" s="153"/>
      <c r="CW41" s="153"/>
      <c r="CX41" s="153"/>
      <c r="CY41" s="153"/>
      <c r="CZ41" s="153"/>
      <c r="DA41" s="153"/>
      <c r="DB41" s="153"/>
      <c r="DC41" s="153"/>
      <c r="DD41" s="153"/>
      <c r="DE41" s="153"/>
      <c r="DF41" s="153"/>
      <c r="DG41" s="153"/>
      <c r="DH41" s="153"/>
      <c r="DI41" s="153"/>
      <c r="DJ41" s="153"/>
      <c r="DK41" s="153"/>
      <c r="DL41" s="153"/>
      <c r="DM41" s="153"/>
      <c r="DN41" s="153"/>
      <c r="DO41" s="154"/>
      <c r="DP41" s="30"/>
    </row>
    <row r="42" spans="1:120" ht="3.75" customHeight="1" x14ac:dyDescent="0.15">
      <c r="A42" s="14"/>
      <c r="B42" s="152"/>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4"/>
      <c r="AN42" s="8"/>
      <c r="AO42" s="58"/>
      <c r="AP42" s="152"/>
      <c r="AQ42" s="153"/>
      <c r="AR42" s="153"/>
      <c r="AS42" s="153"/>
      <c r="AT42" s="153"/>
      <c r="AU42" s="153"/>
      <c r="AV42" s="153"/>
      <c r="AW42" s="153"/>
      <c r="AX42" s="153"/>
      <c r="AY42" s="153"/>
      <c r="AZ42" s="153"/>
      <c r="BA42" s="153"/>
      <c r="BB42" s="153"/>
      <c r="BC42" s="153"/>
      <c r="BD42" s="153"/>
      <c r="BE42" s="153"/>
      <c r="BF42" s="153"/>
      <c r="BG42" s="153"/>
      <c r="BH42" s="153"/>
      <c r="BI42" s="153"/>
      <c r="BJ42" s="153"/>
      <c r="BK42" s="153"/>
      <c r="BL42" s="153"/>
      <c r="BM42" s="153"/>
      <c r="BN42" s="153"/>
      <c r="BO42" s="153"/>
      <c r="BP42" s="153"/>
      <c r="BQ42" s="153"/>
      <c r="BR42" s="153"/>
      <c r="BS42" s="153"/>
      <c r="BT42" s="153"/>
      <c r="BU42" s="153"/>
      <c r="BV42" s="153"/>
      <c r="BW42" s="153"/>
      <c r="BX42" s="153"/>
      <c r="BY42" s="153"/>
      <c r="BZ42" s="153"/>
      <c r="CA42" s="154"/>
      <c r="CB42" s="67"/>
      <c r="CC42" s="16"/>
      <c r="CD42" s="152"/>
      <c r="CE42" s="153"/>
      <c r="CF42" s="153"/>
      <c r="CG42" s="153"/>
      <c r="CH42" s="153"/>
      <c r="CI42" s="153"/>
      <c r="CJ42" s="153"/>
      <c r="CK42" s="153"/>
      <c r="CL42" s="153"/>
      <c r="CM42" s="153"/>
      <c r="CN42" s="153"/>
      <c r="CO42" s="153"/>
      <c r="CP42" s="153"/>
      <c r="CQ42" s="153"/>
      <c r="CR42" s="153"/>
      <c r="CS42" s="153"/>
      <c r="CT42" s="153"/>
      <c r="CU42" s="153"/>
      <c r="CV42" s="153"/>
      <c r="CW42" s="153"/>
      <c r="CX42" s="153"/>
      <c r="CY42" s="153"/>
      <c r="CZ42" s="153"/>
      <c r="DA42" s="153"/>
      <c r="DB42" s="153"/>
      <c r="DC42" s="153"/>
      <c r="DD42" s="153"/>
      <c r="DE42" s="153"/>
      <c r="DF42" s="153"/>
      <c r="DG42" s="153"/>
      <c r="DH42" s="153"/>
      <c r="DI42" s="153"/>
      <c r="DJ42" s="153"/>
      <c r="DK42" s="153"/>
      <c r="DL42" s="153"/>
      <c r="DM42" s="153"/>
      <c r="DN42" s="153"/>
      <c r="DO42" s="154"/>
      <c r="DP42" s="30"/>
    </row>
    <row r="43" spans="1:120" ht="3.75" customHeight="1" thickBot="1" x14ac:dyDescent="0.2">
      <c r="A43" s="14"/>
      <c r="B43" s="152"/>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4"/>
      <c r="AN43" s="8"/>
      <c r="AO43" s="58"/>
      <c r="AP43" s="152"/>
      <c r="AQ43" s="153"/>
      <c r="AR43" s="153"/>
      <c r="AS43" s="153"/>
      <c r="AT43" s="153"/>
      <c r="AU43" s="153"/>
      <c r="AV43" s="153"/>
      <c r="AW43" s="153"/>
      <c r="AX43" s="153"/>
      <c r="AY43" s="153"/>
      <c r="AZ43" s="153"/>
      <c r="BA43" s="153"/>
      <c r="BB43" s="153"/>
      <c r="BC43" s="153"/>
      <c r="BD43" s="153"/>
      <c r="BE43" s="153"/>
      <c r="BF43" s="153"/>
      <c r="BG43" s="153"/>
      <c r="BH43" s="153"/>
      <c r="BI43" s="153"/>
      <c r="BJ43" s="153"/>
      <c r="BK43" s="153"/>
      <c r="BL43" s="153"/>
      <c r="BM43" s="153"/>
      <c r="BN43" s="153"/>
      <c r="BO43" s="153"/>
      <c r="BP43" s="153"/>
      <c r="BQ43" s="153"/>
      <c r="BR43" s="153"/>
      <c r="BS43" s="153"/>
      <c r="BT43" s="153"/>
      <c r="BU43" s="153"/>
      <c r="BV43" s="153"/>
      <c r="BW43" s="153"/>
      <c r="BX43" s="153"/>
      <c r="BY43" s="153"/>
      <c r="BZ43" s="153"/>
      <c r="CA43" s="154"/>
      <c r="CB43" s="67"/>
      <c r="CC43" s="16"/>
      <c r="CD43" s="152"/>
      <c r="CE43" s="153"/>
      <c r="CF43" s="153"/>
      <c r="CG43" s="153"/>
      <c r="CH43" s="153"/>
      <c r="CI43" s="153"/>
      <c r="CJ43" s="153"/>
      <c r="CK43" s="153"/>
      <c r="CL43" s="153"/>
      <c r="CM43" s="153"/>
      <c r="CN43" s="153"/>
      <c r="CO43" s="153"/>
      <c r="CP43" s="153"/>
      <c r="CQ43" s="153"/>
      <c r="CR43" s="153"/>
      <c r="CS43" s="153"/>
      <c r="CT43" s="153"/>
      <c r="CU43" s="153"/>
      <c r="CV43" s="153"/>
      <c r="CW43" s="153"/>
      <c r="CX43" s="153"/>
      <c r="CY43" s="153"/>
      <c r="CZ43" s="153"/>
      <c r="DA43" s="153"/>
      <c r="DB43" s="153"/>
      <c r="DC43" s="153"/>
      <c r="DD43" s="153"/>
      <c r="DE43" s="153"/>
      <c r="DF43" s="153"/>
      <c r="DG43" s="153"/>
      <c r="DH43" s="153"/>
      <c r="DI43" s="153"/>
      <c r="DJ43" s="153"/>
      <c r="DK43" s="153"/>
      <c r="DL43" s="153"/>
      <c r="DM43" s="153"/>
      <c r="DN43" s="153"/>
      <c r="DO43" s="154"/>
      <c r="DP43" s="30"/>
    </row>
    <row r="44" spans="1:120" ht="3.75" hidden="1" customHeight="1" x14ac:dyDescent="0.15">
      <c r="A44" s="14"/>
      <c r="B44" s="152"/>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4"/>
      <c r="AN44" s="8"/>
      <c r="AO44" s="58"/>
      <c r="AP44" s="152"/>
      <c r="AQ44" s="153"/>
      <c r="AR44" s="153"/>
      <c r="AS44" s="153"/>
      <c r="AT44" s="153"/>
      <c r="AU44" s="153"/>
      <c r="AV44" s="153"/>
      <c r="AW44" s="153"/>
      <c r="AX44" s="153"/>
      <c r="AY44" s="153"/>
      <c r="AZ44" s="153"/>
      <c r="BA44" s="153"/>
      <c r="BB44" s="153"/>
      <c r="BC44" s="153"/>
      <c r="BD44" s="153"/>
      <c r="BE44" s="153"/>
      <c r="BF44" s="153"/>
      <c r="BG44" s="153"/>
      <c r="BH44" s="153"/>
      <c r="BI44" s="153"/>
      <c r="BJ44" s="153"/>
      <c r="BK44" s="153"/>
      <c r="BL44" s="153"/>
      <c r="BM44" s="153"/>
      <c r="BN44" s="153"/>
      <c r="BO44" s="153"/>
      <c r="BP44" s="153"/>
      <c r="BQ44" s="153"/>
      <c r="BR44" s="153"/>
      <c r="BS44" s="153"/>
      <c r="BT44" s="153"/>
      <c r="BU44" s="153"/>
      <c r="BV44" s="153"/>
      <c r="BW44" s="153"/>
      <c r="BX44" s="153"/>
      <c r="BY44" s="153"/>
      <c r="BZ44" s="153"/>
      <c r="CA44" s="154"/>
      <c r="CB44" s="67"/>
      <c r="CC44" s="16"/>
      <c r="CD44" s="152"/>
      <c r="CE44" s="153"/>
      <c r="CF44" s="153"/>
      <c r="CG44" s="153"/>
      <c r="CH44" s="153"/>
      <c r="CI44" s="153"/>
      <c r="CJ44" s="153"/>
      <c r="CK44" s="153"/>
      <c r="CL44" s="153"/>
      <c r="CM44" s="153"/>
      <c r="CN44" s="153"/>
      <c r="CO44" s="153"/>
      <c r="CP44" s="153"/>
      <c r="CQ44" s="153"/>
      <c r="CR44" s="153"/>
      <c r="CS44" s="153"/>
      <c r="CT44" s="153"/>
      <c r="CU44" s="153"/>
      <c r="CV44" s="153"/>
      <c r="CW44" s="153"/>
      <c r="CX44" s="153"/>
      <c r="CY44" s="153"/>
      <c r="CZ44" s="153"/>
      <c r="DA44" s="153"/>
      <c r="DB44" s="153"/>
      <c r="DC44" s="153"/>
      <c r="DD44" s="153"/>
      <c r="DE44" s="153"/>
      <c r="DF44" s="153"/>
      <c r="DG44" s="153"/>
      <c r="DH44" s="153"/>
      <c r="DI44" s="153"/>
      <c r="DJ44" s="153"/>
      <c r="DK44" s="153"/>
      <c r="DL44" s="153"/>
      <c r="DM44" s="153"/>
      <c r="DN44" s="153"/>
      <c r="DO44" s="154"/>
      <c r="DP44" s="30"/>
    </row>
    <row r="45" spans="1:120" ht="3.75" customHeight="1" x14ac:dyDescent="0.15">
      <c r="A45" s="7"/>
      <c r="B45" s="450" t="s">
        <v>43</v>
      </c>
      <c r="C45" s="256"/>
      <c r="D45" s="256"/>
      <c r="E45" s="256"/>
      <c r="F45" s="451"/>
      <c r="G45" s="353" t="s">
        <v>44</v>
      </c>
      <c r="H45" s="353"/>
      <c r="I45" s="353"/>
      <c r="J45" s="353"/>
      <c r="K45" s="353"/>
      <c r="L45" s="353"/>
      <c r="M45" s="353"/>
      <c r="N45" s="353"/>
      <c r="O45" s="353"/>
      <c r="P45" s="353"/>
      <c r="Q45" s="353"/>
      <c r="R45" s="353"/>
      <c r="S45" s="353"/>
      <c r="T45" s="353"/>
      <c r="U45" s="353"/>
      <c r="V45" s="353"/>
      <c r="W45" s="353"/>
      <c r="X45" s="353"/>
      <c r="Y45" s="353"/>
      <c r="Z45" s="353"/>
      <c r="AA45" s="353"/>
      <c r="AB45" s="353"/>
      <c r="AC45" s="354"/>
      <c r="AD45" s="360" t="s">
        <v>45</v>
      </c>
      <c r="AE45" s="353"/>
      <c r="AF45" s="353"/>
      <c r="AG45" s="353"/>
      <c r="AH45" s="353"/>
      <c r="AI45" s="353"/>
      <c r="AJ45" s="353"/>
      <c r="AK45" s="353"/>
      <c r="AL45" s="353"/>
      <c r="AM45" s="354"/>
      <c r="AN45" s="8"/>
      <c r="AO45" s="58"/>
      <c r="AP45" s="450" t="s">
        <v>43</v>
      </c>
      <c r="AQ45" s="256"/>
      <c r="AR45" s="256"/>
      <c r="AS45" s="256"/>
      <c r="AT45" s="451"/>
      <c r="AU45" s="353" t="s">
        <v>44</v>
      </c>
      <c r="AV45" s="353"/>
      <c r="AW45" s="353"/>
      <c r="AX45" s="353"/>
      <c r="AY45" s="353"/>
      <c r="AZ45" s="353"/>
      <c r="BA45" s="353"/>
      <c r="BB45" s="353"/>
      <c r="BC45" s="353"/>
      <c r="BD45" s="353"/>
      <c r="BE45" s="353"/>
      <c r="BF45" s="353"/>
      <c r="BG45" s="353"/>
      <c r="BH45" s="353"/>
      <c r="BI45" s="353"/>
      <c r="BJ45" s="353"/>
      <c r="BK45" s="353"/>
      <c r="BL45" s="353"/>
      <c r="BM45" s="353"/>
      <c r="BN45" s="353"/>
      <c r="BO45" s="353"/>
      <c r="BP45" s="353"/>
      <c r="BQ45" s="354"/>
      <c r="BR45" s="360" t="s">
        <v>45</v>
      </c>
      <c r="BS45" s="353"/>
      <c r="BT45" s="353"/>
      <c r="BU45" s="353"/>
      <c r="BV45" s="353"/>
      <c r="BW45" s="353"/>
      <c r="BX45" s="353"/>
      <c r="BY45" s="353"/>
      <c r="BZ45" s="353"/>
      <c r="CA45" s="354"/>
      <c r="CB45" s="68"/>
      <c r="CC45" s="16"/>
      <c r="CD45" s="450" t="s">
        <v>43</v>
      </c>
      <c r="CE45" s="256"/>
      <c r="CF45" s="256"/>
      <c r="CG45" s="256"/>
      <c r="CH45" s="451"/>
      <c r="CI45" s="353" t="s">
        <v>44</v>
      </c>
      <c r="CJ45" s="353"/>
      <c r="CK45" s="353"/>
      <c r="CL45" s="353"/>
      <c r="CM45" s="353"/>
      <c r="CN45" s="353"/>
      <c r="CO45" s="353"/>
      <c r="CP45" s="353"/>
      <c r="CQ45" s="353"/>
      <c r="CR45" s="353"/>
      <c r="CS45" s="353"/>
      <c r="CT45" s="353"/>
      <c r="CU45" s="353"/>
      <c r="CV45" s="353"/>
      <c r="CW45" s="353"/>
      <c r="CX45" s="353"/>
      <c r="CY45" s="353"/>
      <c r="CZ45" s="353"/>
      <c r="DA45" s="353"/>
      <c r="DB45" s="353"/>
      <c r="DC45" s="353"/>
      <c r="DD45" s="353"/>
      <c r="DE45" s="354"/>
      <c r="DF45" s="360" t="s">
        <v>45</v>
      </c>
      <c r="DG45" s="353"/>
      <c r="DH45" s="353"/>
      <c r="DI45" s="353"/>
      <c r="DJ45" s="353"/>
      <c r="DK45" s="353"/>
      <c r="DL45" s="353"/>
      <c r="DM45" s="353"/>
      <c r="DN45" s="353"/>
      <c r="DO45" s="354"/>
      <c r="DP45" s="11"/>
    </row>
    <row r="46" spans="1:120" ht="3.75" customHeight="1" x14ac:dyDescent="0.15">
      <c r="A46" s="7"/>
      <c r="B46" s="452"/>
      <c r="C46" s="260"/>
      <c r="D46" s="260"/>
      <c r="E46" s="260"/>
      <c r="F46" s="453"/>
      <c r="G46" s="260"/>
      <c r="H46" s="260"/>
      <c r="I46" s="260"/>
      <c r="J46" s="260"/>
      <c r="K46" s="260"/>
      <c r="L46" s="260"/>
      <c r="M46" s="260"/>
      <c r="N46" s="260"/>
      <c r="O46" s="260"/>
      <c r="P46" s="260"/>
      <c r="Q46" s="260"/>
      <c r="R46" s="260"/>
      <c r="S46" s="260"/>
      <c r="T46" s="260"/>
      <c r="U46" s="260"/>
      <c r="V46" s="260"/>
      <c r="W46" s="260"/>
      <c r="X46" s="260"/>
      <c r="Y46" s="260"/>
      <c r="Z46" s="260"/>
      <c r="AA46" s="260"/>
      <c r="AB46" s="260"/>
      <c r="AC46" s="355"/>
      <c r="AD46" s="259"/>
      <c r="AE46" s="260"/>
      <c r="AF46" s="260"/>
      <c r="AG46" s="260"/>
      <c r="AH46" s="260"/>
      <c r="AI46" s="260"/>
      <c r="AJ46" s="260"/>
      <c r="AK46" s="260"/>
      <c r="AL46" s="260"/>
      <c r="AM46" s="355"/>
      <c r="AN46" s="8"/>
      <c r="AO46" s="58"/>
      <c r="AP46" s="452"/>
      <c r="AQ46" s="260"/>
      <c r="AR46" s="260"/>
      <c r="AS46" s="260"/>
      <c r="AT46" s="453"/>
      <c r="AU46" s="260"/>
      <c r="AV46" s="260"/>
      <c r="AW46" s="260"/>
      <c r="AX46" s="260"/>
      <c r="AY46" s="260"/>
      <c r="AZ46" s="260"/>
      <c r="BA46" s="260"/>
      <c r="BB46" s="260"/>
      <c r="BC46" s="260"/>
      <c r="BD46" s="260"/>
      <c r="BE46" s="260"/>
      <c r="BF46" s="260"/>
      <c r="BG46" s="260"/>
      <c r="BH46" s="260"/>
      <c r="BI46" s="260"/>
      <c r="BJ46" s="260"/>
      <c r="BK46" s="260"/>
      <c r="BL46" s="260"/>
      <c r="BM46" s="260"/>
      <c r="BN46" s="260"/>
      <c r="BO46" s="260"/>
      <c r="BP46" s="260"/>
      <c r="BQ46" s="355"/>
      <c r="BR46" s="259"/>
      <c r="BS46" s="260"/>
      <c r="BT46" s="260"/>
      <c r="BU46" s="260"/>
      <c r="BV46" s="260"/>
      <c r="BW46" s="260"/>
      <c r="BX46" s="260"/>
      <c r="BY46" s="260"/>
      <c r="BZ46" s="260"/>
      <c r="CA46" s="355"/>
      <c r="CB46" s="68"/>
      <c r="CC46" s="16"/>
      <c r="CD46" s="452"/>
      <c r="CE46" s="260"/>
      <c r="CF46" s="260"/>
      <c r="CG46" s="260"/>
      <c r="CH46" s="453"/>
      <c r="CI46" s="260"/>
      <c r="CJ46" s="260"/>
      <c r="CK46" s="260"/>
      <c r="CL46" s="260"/>
      <c r="CM46" s="260"/>
      <c r="CN46" s="260"/>
      <c r="CO46" s="260"/>
      <c r="CP46" s="260"/>
      <c r="CQ46" s="260"/>
      <c r="CR46" s="260"/>
      <c r="CS46" s="260"/>
      <c r="CT46" s="260"/>
      <c r="CU46" s="260"/>
      <c r="CV46" s="260"/>
      <c r="CW46" s="260"/>
      <c r="CX46" s="260"/>
      <c r="CY46" s="260"/>
      <c r="CZ46" s="260"/>
      <c r="DA46" s="260"/>
      <c r="DB46" s="260"/>
      <c r="DC46" s="260"/>
      <c r="DD46" s="260"/>
      <c r="DE46" s="355"/>
      <c r="DF46" s="259"/>
      <c r="DG46" s="260"/>
      <c r="DH46" s="260"/>
      <c r="DI46" s="260"/>
      <c r="DJ46" s="260"/>
      <c r="DK46" s="260"/>
      <c r="DL46" s="260"/>
      <c r="DM46" s="260"/>
      <c r="DN46" s="260"/>
      <c r="DO46" s="355"/>
      <c r="DP46" s="11"/>
    </row>
    <row r="47" spans="1:120" ht="6" customHeight="1" x14ac:dyDescent="0.15">
      <c r="A47" s="7"/>
      <c r="B47" s="436">
        <v>3</v>
      </c>
      <c r="C47" s="437"/>
      <c r="D47" s="437"/>
      <c r="E47" s="437"/>
      <c r="F47" s="438"/>
      <c r="G47" s="394"/>
      <c r="H47" s="394"/>
      <c r="I47" s="394"/>
      <c r="J47" s="394"/>
      <c r="K47" s="394"/>
      <c r="L47" s="394"/>
      <c r="M47" s="394"/>
      <c r="N47" s="394"/>
      <c r="O47" s="394"/>
      <c r="P47" s="394"/>
      <c r="Q47" s="394"/>
      <c r="R47" s="394"/>
      <c r="S47" s="394"/>
      <c r="T47" s="394"/>
      <c r="U47" s="394"/>
      <c r="V47" s="394"/>
      <c r="W47" s="394"/>
      <c r="X47" s="394"/>
      <c r="Y47" s="394"/>
      <c r="Z47" s="394"/>
      <c r="AA47" s="394"/>
      <c r="AB47" s="394"/>
      <c r="AC47" s="395"/>
      <c r="AD47" s="477">
        <f>BR47</f>
        <v>0</v>
      </c>
      <c r="AE47" s="478"/>
      <c r="AF47" s="478"/>
      <c r="AG47" s="478"/>
      <c r="AH47" s="471" t="s">
        <v>198</v>
      </c>
      <c r="AI47" s="483">
        <f>BW47</f>
        <v>0</v>
      </c>
      <c r="AJ47" s="483"/>
      <c r="AK47" s="483"/>
      <c r="AL47" s="483"/>
      <c r="AM47" s="484"/>
      <c r="AN47" s="8"/>
      <c r="AO47" s="58"/>
      <c r="AP47" s="436">
        <v>3</v>
      </c>
      <c r="AQ47" s="437"/>
      <c r="AR47" s="437"/>
      <c r="AS47" s="437"/>
      <c r="AT47" s="438"/>
      <c r="AU47" s="394"/>
      <c r="AV47" s="394"/>
      <c r="AW47" s="394"/>
      <c r="AX47" s="394"/>
      <c r="AY47" s="394"/>
      <c r="AZ47" s="394"/>
      <c r="BA47" s="394"/>
      <c r="BB47" s="394"/>
      <c r="BC47" s="394"/>
      <c r="BD47" s="394"/>
      <c r="BE47" s="394"/>
      <c r="BF47" s="394"/>
      <c r="BG47" s="394"/>
      <c r="BH47" s="394"/>
      <c r="BI47" s="394"/>
      <c r="BJ47" s="394"/>
      <c r="BK47" s="394"/>
      <c r="BL47" s="394"/>
      <c r="BM47" s="394"/>
      <c r="BN47" s="394"/>
      <c r="BO47" s="394"/>
      <c r="BP47" s="394"/>
      <c r="BQ47" s="395"/>
      <c r="BR47" s="477">
        <f>入力フォーム!F9</f>
        <v>0</v>
      </c>
      <c r="BS47" s="478"/>
      <c r="BT47" s="478"/>
      <c r="BU47" s="478"/>
      <c r="BV47" s="471" t="s">
        <v>198</v>
      </c>
      <c r="BW47" s="483">
        <f>入力フォーム!H9</f>
        <v>0</v>
      </c>
      <c r="BX47" s="483"/>
      <c r="BY47" s="483"/>
      <c r="BZ47" s="483"/>
      <c r="CA47" s="484"/>
      <c r="CB47" s="36"/>
      <c r="CC47" s="16"/>
      <c r="CD47" s="436">
        <v>3</v>
      </c>
      <c r="CE47" s="437"/>
      <c r="CF47" s="437"/>
      <c r="CG47" s="437"/>
      <c r="CH47" s="438"/>
      <c r="CI47" s="394"/>
      <c r="CJ47" s="394"/>
      <c r="CK47" s="394"/>
      <c r="CL47" s="394"/>
      <c r="CM47" s="394"/>
      <c r="CN47" s="394"/>
      <c r="CO47" s="394"/>
      <c r="CP47" s="394"/>
      <c r="CQ47" s="394"/>
      <c r="CR47" s="394"/>
      <c r="CS47" s="394"/>
      <c r="CT47" s="394"/>
      <c r="CU47" s="394"/>
      <c r="CV47" s="394"/>
      <c r="CW47" s="394"/>
      <c r="CX47" s="394"/>
      <c r="CY47" s="394"/>
      <c r="CZ47" s="394"/>
      <c r="DA47" s="394"/>
      <c r="DB47" s="394"/>
      <c r="DC47" s="394"/>
      <c r="DD47" s="394"/>
      <c r="DE47" s="395"/>
      <c r="DF47" s="477">
        <f>BR47</f>
        <v>0</v>
      </c>
      <c r="DG47" s="478"/>
      <c r="DH47" s="478"/>
      <c r="DI47" s="478"/>
      <c r="DJ47" s="471" t="s">
        <v>198</v>
      </c>
      <c r="DK47" s="483">
        <f>BW47</f>
        <v>0</v>
      </c>
      <c r="DL47" s="483"/>
      <c r="DM47" s="483"/>
      <c r="DN47" s="483"/>
      <c r="DO47" s="484"/>
      <c r="DP47" s="11"/>
    </row>
    <row r="48" spans="1:120" ht="6" customHeight="1" x14ac:dyDescent="0.15">
      <c r="A48" s="7"/>
      <c r="B48" s="439"/>
      <c r="C48" s="440"/>
      <c r="D48" s="440"/>
      <c r="E48" s="440"/>
      <c r="F48" s="441"/>
      <c r="G48" s="397"/>
      <c r="H48" s="397"/>
      <c r="I48" s="397"/>
      <c r="J48" s="397"/>
      <c r="K48" s="397"/>
      <c r="L48" s="397"/>
      <c r="M48" s="397"/>
      <c r="N48" s="397"/>
      <c r="O48" s="397"/>
      <c r="P48" s="397"/>
      <c r="Q48" s="397"/>
      <c r="R48" s="397"/>
      <c r="S48" s="397"/>
      <c r="T48" s="397"/>
      <c r="U48" s="397"/>
      <c r="V48" s="397"/>
      <c r="W48" s="397"/>
      <c r="X48" s="397"/>
      <c r="Y48" s="397"/>
      <c r="Z48" s="397"/>
      <c r="AA48" s="397"/>
      <c r="AB48" s="397"/>
      <c r="AC48" s="398"/>
      <c r="AD48" s="479"/>
      <c r="AE48" s="480"/>
      <c r="AF48" s="480"/>
      <c r="AG48" s="480"/>
      <c r="AH48" s="472"/>
      <c r="AI48" s="485"/>
      <c r="AJ48" s="485"/>
      <c r="AK48" s="485"/>
      <c r="AL48" s="485"/>
      <c r="AM48" s="486"/>
      <c r="AN48" s="8"/>
      <c r="AO48" s="58"/>
      <c r="AP48" s="439"/>
      <c r="AQ48" s="440"/>
      <c r="AR48" s="440"/>
      <c r="AS48" s="440"/>
      <c r="AT48" s="441"/>
      <c r="AU48" s="397"/>
      <c r="AV48" s="397"/>
      <c r="AW48" s="397"/>
      <c r="AX48" s="397"/>
      <c r="AY48" s="397"/>
      <c r="AZ48" s="397"/>
      <c r="BA48" s="397"/>
      <c r="BB48" s="397"/>
      <c r="BC48" s="397"/>
      <c r="BD48" s="397"/>
      <c r="BE48" s="397"/>
      <c r="BF48" s="397"/>
      <c r="BG48" s="397"/>
      <c r="BH48" s="397"/>
      <c r="BI48" s="397"/>
      <c r="BJ48" s="397"/>
      <c r="BK48" s="397"/>
      <c r="BL48" s="397"/>
      <c r="BM48" s="397"/>
      <c r="BN48" s="397"/>
      <c r="BO48" s="397"/>
      <c r="BP48" s="397"/>
      <c r="BQ48" s="398"/>
      <c r="BR48" s="479"/>
      <c r="BS48" s="480"/>
      <c r="BT48" s="480"/>
      <c r="BU48" s="480"/>
      <c r="BV48" s="472"/>
      <c r="BW48" s="485"/>
      <c r="BX48" s="485"/>
      <c r="BY48" s="485"/>
      <c r="BZ48" s="485"/>
      <c r="CA48" s="486"/>
      <c r="CB48" s="36"/>
      <c r="CC48" s="16"/>
      <c r="CD48" s="439"/>
      <c r="CE48" s="440"/>
      <c r="CF48" s="440"/>
      <c r="CG48" s="440"/>
      <c r="CH48" s="441"/>
      <c r="CI48" s="397"/>
      <c r="CJ48" s="397"/>
      <c r="CK48" s="397"/>
      <c r="CL48" s="397"/>
      <c r="CM48" s="397"/>
      <c r="CN48" s="397"/>
      <c r="CO48" s="397"/>
      <c r="CP48" s="397"/>
      <c r="CQ48" s="397"/>
      <c r="CR48" s="397"/>
      <c r="CS48" s="397"/>
      <c r="CT48" s="397"/>
      <c r="CU48" s="397"/>
      <c r="CV48" s="397"/>
      <c r="CW48" s="397"/>
      <c r="CX48" s="397"/>
      <c r="CY48" s="397"/>
      <c r="CZ48" s="397"/>
      <c r="DA48" s="397"/>
      <c r="DB48" s="397"/>
      <c r="DC48" s="397"/>
      <c r="DD48" s="397"/>
      <c r="DE48" s="398"/>
      <c r="DF48" s="479"/>
      <c r="DG48" s="480"/>
      <c r="DH48" s="480"/>
      <c r="DI48" s="480"/>
      <c r="DJ48" s="472"/>
      <c r="DK48" s="485"/>
      <c r="DL48" s="485"/>
      <c r="DM48" s="485"/>
      <c r="DN48" s="485"/>
      <c r="DO48" s="486"/>
      <c r="DP48" s="11"/>
    </row>
    <row r="49" spans="1:120" ht="3.75" customHeight="1" thickBot="1" x14ac:dyDescent="0.2">
      <c r="A49" s="7"/>
      <c r="B49" s="442"/>
      <c r="C49" s="443"/>
      <c r="D49" s="443"/>
      <c r="E49" s="443"/>
      <c r="F49" s="444"/>
      <c r="G49" s="400"/>
      <c r="H49" s="400"/>
      <c r="I49" s="400"/>
      <c r="J49" s="400"/>
      <c r="K49" s="400"/>
      <c r="L49" s="400"/>
      <c r="M49" s="400"/>
      <c r="N49" s="400"/>
      <c r="O49" s="400"/>
      <c r="P49" s="400"/>
      <c r="Q49" s="400"/>
      <c r="R49" s="400"/>
      <c r="S49" s="400"/>
      <c r="T49" s="400"/>
      <c r="U49" s="400"/>
      <c r="V49" s="400"/>
      <c r="W49" s="400"/>
      <c r="X49" s="400"/>
      <c r="Y49" s="400"/>
      <c r="Z49" s="400"/>
      <c r="AA49" s="400"/>
      <c r="AB49" s="400"/>
      <c r="AC49" s="401"/>
      <c r="AD49" s="481"/>
      <c r="AE49" s="482"/>
      <c r="AF49" s="482"/>
      <c r="AG49" s="482"/>
      <c r="AH49" s="473"/>
      <c r="AI49" s="487"/>
      <c r="AJ49" s="487"/>
      <c r="AK49" s="487"/>
      <c r="AL49" s="487"/>
      <c r="AM49" s="488"/>
      <c r="AN49" s="8"/>
      <c r="AO49" s="58"/>
      <c r="AP49" s="442"/>
      <c r="AQ49" s="443"/>
      <c r="AR49" s="443"/>
      <c r="AS49" s="443"/>
      <c r="AT49" s="444"/>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1"/>
      <c r="BR49" s="481"/>
      <c r="BS49" s="482"/>
      <c r="BT49" s="482"/>
      <c r="BU49" s="482"/>
      <c r="BV49" s="473"/>
      <c r="BW49" s="487"/>
      <c r="BX49" s="487"/>
      <c r="BY49" s="487"/>
      <c r="BZ49" s="487"/>
      <c r="CA49" s="488"/>
      <c r="CB49" s="36"/>
      <c r="CC49" s="16"/>
      <c r="CD49" s="442"/>
      <c r="CE49" s="443"/>
      <c r="CF49" s="443"/>
      <c r="CG49" s="443"/>
      <c r="CH49" s="444"/>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1"/>
      <c r="DF49" s="481"/>
      <c r="DG49" s="482"/>
      <c r="DH49" s="482"/>
      <c r="DI49" s="482"/>
      <c r="DJ49" s="473"/>
      <c r="DK49" s="487"/>
      <c r="DL49" s="487"/>
      <c r="DM49" s="487"/>
      <c r="DN49" s="487"/>
      <c r="DO49" s="488"/>
      <c r="DP49" s="11"/>
    </row>
    <row r="50" spans="1:120" ht="3.75" customHeight="1" x14ac:dyDescent="0.15">
      <c r="A50" s="7"/>
      <c r="B50" s="257" t="s">
        <v>46</v>
      </c>
      <c r="C50" s="258"/>
      <c r="D50" s="258"/>
      <c r="E50" s="258"/>
      <c r="F50" s="258"/>
      <c r="G50" s="353"/>
      <c r="H50" s="353"/>
      <c r="I50" s="353"/>
      <c r="J50" s="353"/>
      <c r="K50" s="353"/>
      <c r="L50" s="353"/>
      <c r="M50" s="353"/>
      <c r="N50" s="353"/>
      <c r="O50" s="353"/>
      <c r="P50" s="353"/>
      <c r="Q50" s="353"/>
      <c r="R50" s="353"/>
      <c r="S50" s="353"/>
      <c r="T50" s="353"/>
      <c r="U50" s="353"/>
      <c r="V50" s="353"/>
      <c r="W50" s="353"/>
      <c r="X50" s="353"/>
      <c r="Y50" s="353"/>
      <c r="Z50" s="353"/>
      <c r="AA50" s="353"/>
      <c r="AB50" s="353"/>
      <c r="AC50" s="354"/>
      <c r="AD50" s="360" t="s">
        <v>197</v>
      </c>
      <c r="AE50" s="353"/>
      <c r="AF50" s="353"/>
      <c r="AG50" s="353"/>
      <c r="AH50" s="353"/>
      <c r="AI50" s="353"/>
      <c r="AJ50" s="353"/>
      <c r="AK50" s="353"/>
      <c r="AL50" s="353"/>
      <c r="AM50" s="354"/>
      <c r="AN50" s="8"/>
      <c r="AO50" s="58"/>
      <c r="AP50" s="257" t="s">
        <v>46</v>
      </c>
      <c r="AQ50" s="258"/>
      <c r="AR50" s="258"/>
      <c r="AS50" s="258"/>
      <c r="AT50" s="258"/>
      <c r="AU50" s="353"/>
      <c r="AV50" s="353"/>
      <c r="AW50" s="353"/>
      <c r="AX50" s="353"/>
      <c r="AY50" s="353"/>
      <c r="AZ50" s="353"/>
      <c r="BA50" s="353"/>
      <c r="BB50" s="353"/>
      <c r="BC50" s="353"/>
      <c r="BD50" s="353"/>
      <c r="BE50" s="353"/>
      <c r="BF50" s="353"/>
      <c r="BG50" s="353"/>
      <c r="BH50" s="353"/>
      <c r="BI50" s="353"/>
      <c r="BJ50" s="353"/>
      <c r="BK50" s="353"/>
      <c r="BL50" s="353"/>
      <c r="BM50" s="353"/>
      <c r="BN50" s="353"/>
      <c r="BO50" s="353"/>
      <c r="BP50" s="353"/>
      <c r="BQ50" s="354"/>
      <c r="BR50" s="360" t="s">
        <v>47</v>
      </c>
      <c r="BS50" s="353"/>
      <c r="BT50" s="353"/>
      <c r="BU50" s="353"/>
      <c r="BV50" s="353"/>
      <c r="BW50" s="353"/>
      <c r="BX50" s="353"/>
      <c r="BY50" s="353"/>
      <c r="BZ50" s="353"/>
      <c r="CA50" s="354"/>
      <c r="CB50" s="68"/>
      <c r="CC50" s="16"/>
      <c r="CD50" s="257" t="s">
        <v>46</v>
      </c>
      <c r="CE50" s="258"/>
      <c r="CF50" s="258"/>
      <c r="CG50" s="258"/>
      <c r="CH50" s="258"/>
      <c r="CI50" s="353"/>
      <c r="CJ50" s="353"/>
      <c r="CK50" s="353"/>
      <c r="CL50" s="353"/>
      <c r="CM50" s="353"/>
      <c r="CN50" s="353"/>
      <c r="CO50" s="353"/>
      <c r="CP50" s="353"/>
      <c r="CQ50" s="353"/>
      <c r="CR50" s="353"/>
      <c r="CS50" s="353"/>
      <c r="CT50" s="353"/>
      <c r="CU50" s="353"/>
      <c r="CV50" s="353"/>
      <c r="CW50" s="353"/>
      <c r="CX50" s="353"/>
      <c r="CY50" s="353"/>
      <c r="CZ50" s="353"/>
      <c r="DA50" s="353"/>
      <c r="DB50" s="353"/>
      <c r="DC50" s="353"/>
      <c r="DD50" s="353"/>
      <c r="DE50" s="354"/>
      <c r="DF50" s="360" t="s">
        <v>47</v>
      </c>
      <c r="DG50" s="353"/>
      <c r="DH50" s="353"/>
      <c r="DI50" s="353"/>
      <c r="DJ50" s="353"/>
      <c r="DK50" s="353"/>
      <c r="DL50" s="353"/>
      <c r="DM50" s="353"/>
      <c r="DN50" s="353"/>
      <c r="DO50" s="354"/>
      <c r="DP50" s="11"/>
    </row>
    <row r="51" spans="1:120" ht="3.75" customHeight="1" x14ac:dyDescent="0.15">
      <c r="A51" s="7"/>
      <c r="B51" s="259"/>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355"/>
      <c r="AD51" s="259"/>
      <c r="AE51" s="260"/>
      <c r="AF51" s="260"/>
      <c r="AG51" s="260"/>
      <c r="AH51" s="260"/>
      <c r="AI51" s="260"/>
      <c r="AJ51" s="260"/>
      <c r="AK51" s="260"/>
      <c r="AL51" s="260"/>
      <c r="AM51" s="355"/>
      <c r="AN51" s="8"/>
      <c r="AO51" s="58"/>
      <c r="AP51" s="259"/>
      <c r="AQ51" s="260"/>
      <c r="AR51" s="260"/>
      <c r="AS51" s="260"/>
      <c r="AT51" s="260"/>
      <c r="AU51" s="260"/>
      <c r="AV51" s="260"/>
      <c r="AW51" s="260"/>
      <c r="AX51" s="260"/>
      <c r="AY51" s="260"/>
      <c r="AZ51" s="260"/>
      <c r="BA51" s="260"/>
      <c r="BB51" s="260"/>
      <c r="BC51" s="260"/>
      <c r="BD51" s="260"/>
      <c r="BE51" s="260"/>
      <c r="BF51" s="260"/>
      <c r="BG51" s="260"/>
      <c r="BH51" s="260"/>
      <c r="BI51" s="260"/>
      <c r="BJ51" s="260"/>
      <c r="BK51" s="260"/>
      <c r="BL51" s="260"/>
      <c r="BM51" s="260"/>
      <c r="BN51" s="260"/>
      <c r="BO51" s="260"/>
      <c r="BP51" s="260"/>
      <c r="BQ51" s="355"/>
      <c r="BR51" s="259"/>
      <c r="BS51" s="260"/>
      <c r="BT51" s="260"/>
      <c r="BU51" s="260"/>
      <c r="BV51" s="260"/>
      <c r="BW51" s="260"/>
      <c r="BX51" s="260"/>
      <c r="BY51" s="260"/>
      <c r="BZ51" s="260"/>
      <c r="CA51" s="355"/>
      <c r="CB51" s="68"/>
      <c r="CC51" s="16"/>
      <c r="CD51" s="259"/>
      <c r="CE51" s="260"/>
      <c r="CF51" s="260"/>
      <c r="CG51" s="260"/>
      <c r="CH51" s="260"/>
      <c r="CI51" s="260"/>
      <c r="CJ51" s="260"/>
      <c r="CK51" s="260"/>
      <c r="CL51" s="260"/>
      <c r="CM51" s="260"/>
      <c r="CN51" s="260"/>
      <c r="CO51" s="260"/>
      <c r="CP51" s="260"/>
      <c r="CQ51" s="260"/>
      <c r="CR51" s="260"/>
      <c r="CS51" s="260"/>
      <c r="CT51" s="260"/>
      <c r="CU51" s="260"/>
      <c r="CV51" s="260"/>
      <c r="CW51" s="260"/>
      <c r="CX51" s="260"/>
      <c r="CY51" s="260"/>
      <c r="CZ51" s="260"/>
      <c r="DA51" s="260"/>
      <c r="DB51" s="260"/>
      <c r="DC51" s="260"/>
      <c r="DD51" s="260"/>
      <c r="DE51" s="355"/>
      <c r="DF51" s="259"/>
      <c r="DG51" s="260"/>
      <c r="DH51" s="260"/>
      <c r="DI51" s="260"/>
      <c r="DJ51" s="260"/>
      <c r="DK51" s="260"/>
      <c r="DL51" s="260"/>
      <c r="DM51" s="260"/>
      <c r="DN51" s="260"/>
      <c r="DO51" s="355"/>
      <c r="DP51" s="11"/>
    </row>
    <row r="52" spans="1:120" ht="5.0999999999999996" customHeight="1" x14ac:dyDescent="0.15">
      <c r="A52" s="7"/>
      <c r="B52" s="268" t="s">
        <v>297</v>
      </c>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70"/>
      <c r="AD52" s="13"/>
      <c r="AE52" s="361" t="str">
        <f>BS52</f>
        <v/>
      </c>
      <c r="AF52" s="361"/>
      <c r="AG52" s="361" t="str">
        <f>BU52</f>
        <v/>
      </c>
      <c r="AH52" s="361"/>
      <c r="AI52" s="361" t="str">
        <f>BW52</f>
        <v/>
      </c>
      <c r="AJ52" s="361"/>
      <c r="AK52" s="361" t="str">
        <f>BY52</f>
        <v/>
      </c>
      <c r="AL52" s="361"/>
      <c r="AM52" s="15"/>
      <c r="AN52" s="8"/>
      <c r="AO52" s="58"/>
      <c r="AP52" s="268" t="s">
        <v>297</v>
      </c>
      <c r="AQ52" s="269"/>
      <c r="AR52" s="269"/>
      <c r="AS52" s="269"/>
      <c r="AT52" s="269"/>
      <c r="AU52" s="269"/>
      <c r="AV52" s="269"/>
      <c r="AW52" s="269"/>
      <c r="AX52" s="269"/>
      <c r="AY52" s="269"/>
      <c r="AZ52" s="269"/>
      <c r="BA52" s="269"/>
      <c r="BB52" s="269"/>
      <c r="BC52" s="269"/>
      <c r="BD52" s="269"/>
      <c r="BE52" s="269"/>
      <c r="BF52" s="269"/>
      <c r="BG52" s="269"/>
      <c r="BH52" s="269"/>
      <c r="BI52" s="269"/>
      <c r="BJ52" s="269"/>
      <c r="BK52" s="269"/>
      <c r="BL52" s="269"/>
      <c r="BM52" s="269"/>
      <c r="BN52" s="269"/>
      <c r="BO52" s="269"/>
      <c r="BP52" s="269"/>
      <c r="BQ52" s="270"/>
      <c r="BR52" s="13"/>
      <c r="BS52" s="361" t="str">
        <f>IF(入力フォーム!D21="期限内・後申告による納付","○","")</f>
        <v/>
      </c>
      <c r="BT52" s="361"/>
      <c r="BU52" s="361" t="str">
        <f>IF(入力フォーム!D21="修正申告による納付","○","")</f>
        <v/>
      </c>
      <c r="BV52" s="361"/>
      <c r="BW52" s="361" t="str">
        <f>IF(入力フォーム!D21="更正処分による納付","○","")</f>
        <v/>
      </c>
      <c r="BX52" s="361"/>
      <c r="BY52" s="361" t="str">
        <f>IF(入力フォーム!D21="決定処分による納付","○","")</f>
        <v/>
      </c>
      <c r="BZ52" s="361"/>
      <c r="CA52" s="15"/>
      <c r="CB52" s="18"/>
      <c r="CC52" s="16"/>
      <c r="CD52" s="268" t="s">
        <v>297</v>
      </c>
      <c r="CE52" s="269"/>
      <c r="CF52" s="269"/>
      <c r="CG52" s="269"/>
      <c r="CH52" s="269"/>
      <c r="CI52" s="269"/>
      <c r="CJ52" s="269"/>
      <c r="CK52" s="269"/>
      <c r="CL52" s="269"/>
      <c r="CM52" s="269"/>
      <c r="CN52" s="269"/>
      <c r="CO52" s="269"/>
      <c r="CP52" s="269"/>
      <c r="CQ52" s="269"/>
      <c r="CR52" s="269"/>
      <c r="CS52" s="269"/>
      <c r="CT52" s="269"/>
      <c r="CU52" s="269"/>
      <c r="CV52" s="269"/>
      <c r="CW52" s="269"/>
      <c r="CX52" s="269"/>
      <c r="CY52" s="269"/>
      <c r="CZ52" s="269"/>
      <c r="DA52" s="269"/>
      <c r="DB52" s="269"/>
      <c r="DC52" s="269"/>
      <c r="DD52" s="269"/>
      <c r="DE52" s="270"/>
      <c r="DF52" s="13"/>
      <c r="DG52" s="361" t="str">
        <f>BS52</f>
        <v/>
      </c>
      <c r="DH52" s="361"/>
      <c r="DI52" s="361" t="str">
        <f>BU52</f>
        <v/>
      </c>
      <c r="DJ52" s="361"/>
      <c r="DK52" s="490" t="str">
        <f>BW52</f>
        <v/>
      </c>
      <c r="DL52" s="491"/>
      <c r="DM52" s="490" t="str">
        <f>BY52</f>
        <v/>
      </c>
      <c r="DN52" s="491"/>
      <c r="DO52" s="15"/>
      <c r="DP52" s="11"/>
    </row>
    <row r="53" spans="1:120" ht="5.0999999999999996" customHeight="1" x14ac:dyDescent="0.15">
      <c r="A53" s="7"/>
      <c r="B53" s="239"/>
      <c r="C53" s="204"/>
      <c r="D53" s="204"/>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5"/>
      <c r="AD53" s="17"/>
      <c r="AE53" s="362"/>
      <c r="AF53" s="362"/>
      <c r="AG53" s="362"/>
      <c r="AH53" s="362"/>
      <c r="AI53" s="362"/>
      <c r="AJ53" s="362"/>
      <c r="AK53" s="362"/>
      <c r="AL53" s="362"/>
      <c r="AM53" s="18"/>
      <c r="AN53" s="8"/>
      <c r="AO53" s="58"/>
      <c r="AP53" s="239"/>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4"/>
      <c r="BQ53" s="205"/>
      <c r="BR53" s="17"/>
      <c r="BS53" s="362"/>
      <c r="BT53" s="362"/>
      <c r="BU53" s="362"/>
      <c r="BV53" s="362"/>
      <c r="BW53" s="362"/>
      <c r="BX53" s="362"/>
      <c r="BY53" s="362"/>
      <c r="BZ53" s="362"/>
      <c r="CA53" s="18"/>
      <c r="CB53" s="18"/>
      <c r="CC53" s="16"/>
      <c r="CD53" s="239"/>
      <c r="CE53" s="204"/>
      <c r="CF53" s="204"/>
      <c r="CG53" s="204"/>
      <c r="CH53" s="204"/>
      <c r="CI53" s="204"/>
      <c r="CJ53" s="204"/>
      <c r="CK53" s="204"/>
      <c r="CL53" s="204"/>
      <c r="CM53" s="204"/>
      <c r="CN53" s="204"/>
      <c r="CO53" s="204"/>
      <c r="CP53" s="204"/>
      <c r="CQ53" s="204"/>
      <c r="CR53" s="204"/>
      <c r="CS53" s="204"/>
      <c r="CT53" s="204"/>
      <c r="CU53" s="204"/>
      <c r="CV53" s="204"/>
      <c r="CW53" s="204"/>
      <c r="CX53" s="204"/>
      <c r="CY53" s="204"/>
      <c r="CZ53" s="204"/>
      <c r="DA53" s="204"/>
      <c r="DB53" s="204"/>
      <c r="DC53" s="204"/>
      <c r="DD53" s="204"/>
      <c r="DE53" s="205"/>
      <c r="DF53" s="17"/>
      <c r="DG53" s="362"/>
      <c r="DH53" s="362"/>
      <c r="DI53" s="362"/>
      <c r="DJ53" s="362"/>
      <c r="DK53" s="492"/>
      <c r="DL53" s="493"/>
      <c r="DM53" s="492"/>
      <c r="DN53" s="493"/>
      <c r="DO53" s="18"/>
      <c r="DP53" s="11"/>
    </row>
    <row r="54" spans="1:120" ht="5.0999999999999996" customHeight="1" x14ac:dyDescent="0.15">
      <c r="A54" s="7"/>
      <c r="B54" s="239"/>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5"/>
      <c r="AD54" s="17"/>
      <c r="AE54" s="386" t="s">
        <v>21</v>
      </c>
      <c r="AF54" s="386"/>
      <c r="AG54" s="386" t="s">
        <v>4</v>
      </c>
      <c r="AH54" s="386"/>
      <c r="AI54" s="386" t="s">
        <v>18</v>
      </c>
      <c r="AJ54" s="386"/>
      <c r="AK54" s="386" t="s">
        <v>5</v>
      </c>
      <c r="AL54" s="386"/>
      <c r="AM54" s="18"/>
      <c r="AN54" s="8"/>
      <c r="AO54" s="58"/>
      <c r="AP54" s="239"/>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17"/>
      <c r="BS54" s="386" t="s">
        <v>21</v>
      </c>
      <c r="BT54" s="386"/>
      <c r="BU54" s="386" t="s">
        <v>4</v>
      </c>
      <c r="BV54" s="386"/>
      <c r="BW54" s="386" t="s">
        <v>18</v>
      </c>
      <c r="BX54" s="386"/>
      <c r="BY54" s="386" t="s">
        <v>5</v>
      </c>
      <c r="BZ54" s="386"/>
      <c r="CA54" s="18"/>
      <c r="CB54" s="18"/>
      <c r="CC54" s="16"/>
      <c r="CD54" s="239"/>
      <c r="CE54" s="204"/>
      <c r="CF54" s="204"/>
      <c r="CG54" s="204"/>
      <c r="CH54" s="204"/>
      <c r="CI54" s="204"/>
      <c r="CJ54" s="204"/>
      <c r="CK54" s="204"/>
      <c r="CL54" s="204"/>
      <c r="CM54" s="204"/>
      <c r="CN54" s="204"/>
      <c r="CO54" s="204"/>
      <c r="CP54" s="204"/>
      <c r="CQ54" s="204"/>
      <c r="CR54" s="204"/>
      <c r="CS54" s="204"/>
      <c r="CT54" s="204"/>
      <c r="CU54" s="204"/>
      <c r="CV54" s="204"/>
      <c r="CW54" s="204"/>
      <c r="CX54" s="204"/>
      <c r="CY54" s="204"/>
      <c r="CZ54" s="204"/>
      <c r="DA54" s="204"/>
      <c r="DB54" s="204"/>
      <c r="DC54" s="204"/>
      <c r="DD54" s="204"/>
      <c r="DE54" s="205"/>
      <c r="DF54" s="17"/>
      <c r="DG54" s="386" t="s">
        <v>21</v>
      </c>
      <c r="DH54" s="386"/>
      <c r="DI54" s="386" t="s">
        <v>4</v>
      </c>
      <c r="DJ54" s="386"/>
      <c r="DK54" s="386" t="s">
        <v>18</v>
      </c>
      <c r="DL54" s="386"/>
      <c r="DM54" s="386" t="s">
        <v>5</v>
      </c>
      <c r="DN54" s="386"/>
      <c r="DO54" s="18"/>
      <c r="DP54" s="11"/>
    </row>
    <row r="55" spans="1:120" ht="5.0999999999999996" customHeight="1" x14ac:dyDescent="0.15">
      <c r="A55" s="7"/>
      <c r="B55" s="239"/>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5"/>
      <c r="AD55" s="17"/>
      <c r="AE55" s="386"/>
      <c r="AF55" s="386"/>
      <c r="AG55" s="386"/>
      <c r="AH55" s="386"/>
      <c r="AI55" s="386"/>
      <c r="AJ55" s="386"/>
      <c r="AK55" s="386"/>
      <c r="AL55" s="386"/>
      <c r="AM55" s="18"/>
      <c r="AN55" s="8"/>
      <c r="AO55" s="58"/>
      <c r="AP55" s="239"/>
      <c r="AQ55" s="204"/>
      <c r="AR55" s="204"/>
      <c r="AS55" s="204"/>
      <c r="AT55" s="204"/>
      <c r="AU55" s="204"/>
      <c r="AV55" s="204"/>
      <c r="AW55" s="204"/>
      <c r="AX55" s="204"/>
      <c r="AY55" s="204"/>
      <c r="AZ55" s="204"/>
      <c r="BA55" s="204"/>
      <c r="BB55" s="204"/>
      <c r="BC55" s="204"/>
      <c r="BD55" s="204"/>
      <c r="BE55" s="204"/>
      <c r="BF55" s="204"/>
      <c r="BG55" s="204"/>
      <c r="BH55" s="204"/>
      <c r="BI55" s="204"/>
      <c r="BJ55" s="204"/>
      <c r="BK55" s="204"/>
      <c r="BL55" s="204"/>
      <c r="BM55" s="204"/>
      <c r="BN55" s="204"/>
      <c r="BO55" s="204"/>
      <c r="BP55" s="204"/>
      <c r="BQ55" s="205"/>
      <c r="BR55" s="17"/>
      <c r="BS55" s="386"/>
      <c r="BT55" s="386"/>
      <c r="BU55" s="386"/>
      <c r="BV55" s="386"/>
      <c r="BW55" s="386"/>
      <c r="BX55" s="386"/>
      <c r="BY55" s="386"/>
      <c r="BZ55" s="386"/>
      <c r="CA55" s="18"/>
      <c r="CB55" s="18"/>
      <c r="CC55" s="16"/>
      <c r="CD55" s="239"/>
      <c r="CE55" s="204"/>
      <c r="CF55" s="204"/>
      <c r="CG55" s="204"/>
      <c r="CH55" s="204"/>
      <c r="CI55" s="204"/>
      <c r="CJ55" s="204"/>
      <c r="CK55" s="204"/>
      <c r="CL55" s="204"/>
      <c r="CM55" s="204"/>
      <c r="CN55" s="204"/>
      <c r="CO55" s="204"/>
      <c r="CP55" s="204"/>
      <c r="CQ55" s="204"/>
      <c r="CR55" s="204"/>
      <c r="CS55" s="204"/>
      <c r="CT55" s="204"/>
      <c r="CU55" s="204"/>
      <c r="CV55" s="204"/>
      <c r="CW55" s="204"/>
      <c r="CX55" s="204"/>
      <c r="CY55" s="204"/>
      <c r="CZ55" s="204"/>
      <c r="DA55" s="204"/>
      <c r="DB55" s="204"/>
      <c r="DC55" s="204"/>
      <c r="DD55" s="204"/>
      <c r="DE55" s="205"/>
      <c r="DF55" s="17"/>
      <c r="DG55" s="386"/>
      <c r="DH55" s="386"/>
      <c r="DI55" s="386"/>
      <c r="DJ55" s="386"/>
      <c r="DK55" s="386"/>
      <c r="DL55" s="386"/>
      <c r="DM55" s="386"/>
      <c r="DN55" s="386"/>
      <c r="DO55" s="18"/>
      <c r="DP55" s="11"/>
    </row>
    <row r="56" spans="1:120" ht="8.25" customHeight="1" x14ac:dyDescent="0.15">
      <c r="A56" s="7"/>
      <c r="B56" s="240"/>
      <c r="C56" s="241"/>
      <c r="D56" s="241"/>
      <c r="E56" s="241"/>
      <c r="F56" s="241"/>
      <c r="G56" s="241"/>
      <c r="H56" s="241"/>
      <c r="I56" s="241"/>
      <c r="J56" s="241"/>
      <c r="K56" s="241"/>
      <c r="L56" s="241"/>
      <c r="M56" s="241"/>
      <c r="N56" s="241"/>
      <c r="O56" s="241"/>
      <c r="P56" s="241"/>
      <c r="Q56" s="241"/>
      <c r="R56" s="241"/>
      <c r="S56" s="241"/>
      <c r="T56" s="241"/>
      <c r="U56" s="241"/>
      <c r="V56" s="241"/>
      <c r="W56" s="241"/>
      <c r="X56" s="241"/>
      <c r="Y56" s="241"/>
      <c r="Z56" s="241"/>
      <c r="AA56" s="241"/>
      <c r="AB56" s="241"/>
      <c r="AC56" s="242"/>
      <c r="AD56" s="19"/>
      <c r="AE56" s="389"/>
      <c r="AF56" s="389"/>
      <c r="AG56" s="389"/>
      <c r="AH56" s="389"/>
      <c r="AI56" s="389"/>
      <c r="AJ56" s="389"/>
      <c r="AK56" s="389"/>
      <c r="AL56" s="389"/>
      <c r="AM56" s="20"/>
      <c r="AN56" s="8"/>
      <c r="AO56" s="58"/>
      <c r="AP56" s="240"/>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2"/>
      <c r="BR56" s="19"/>
      <c r="BS56" s="389"/>
      <c r="BT56" s="389"/>
      <c r="BU56" s="389"/>
      <c r="BV56" s="389"/>
      <c r="BW56" s="389"/>
      <c r="BX56" s="389"/>
      <c r="BY56" s="389"/>
      <c r="BZ56" s="389"/>
      <c r="CA56" s="20"/>
      <c r="CB56" s="18"/>
      <c r="CC56" s="16"/>
      <c r="CD56" s="240"/>
      <c r="CE56" s="241"/>
      <c r="CF56" s="241"/>
      <c r="CG56" s="241"/>
      <c r="CH56" s="241"/>
      <c r="CI56" s="241"/>
      <c r="CJ56" s="241"/>
      <c r="CK56" s="241"/>
      <c r="CL56" s="241"/>
      <c r="CM56" s="241"/>
      <c r="CN56" s="241"/>
      <c r="CO56" s="241"/>
      <c r="CP56" s="241"/>
      <c r="CQ56" s="241"/>
      <c r="CR56" s="241"/>
      <c r="CS56" s="241"/>
      <c r="CT56" s="241"/>
      <c r="CU56" s="241"/>
      <c r="CV56" s="241"/>
      <c r="CW56" s="241"/>
      <c r="CX56" s="241"/>
      <c r="CY56" s="241"/>
      <c r="CZ56" s="241"/>
      <c r="DA56" s="241"/>
      <c r="DB56" s="241"/>
      <c r="DC56" s="241"/>
      <c r="DD56" s="241"/>
      <c r="DE56" s="242"/>
      <c r="DF56" s="19"/>
      <c r="DG56" s="389"/>
      <c r="DH56" s="389"/>
      <c r="DI56" s="389"/>
      <c r="DJ56" s="389"/>
      <c r="DK56" s="389"/>
      <c r="DL56" s="389"/>
      <c r="DM56" s="389"/>
      <c r="DN56" s="389"/>
      <c r="DO56" s="20"/>
      <c r="DP56" s="11"/>
    </row>
    <row r="57" spans="1:120" ht="7.5" customHeight="1" x14ac:dyDescent="0.15">
      <c r="A57" s="7"/>
      <c r="B57" s="363"/>
      <c r="C57" s="364"/>
      <c r="D57" s="364"/>
      <c r="E57" s="364"/>
      <c r="F57" s="364"/>
      <c r="G57" s="364"/>
      <c r="H57" s="364"/>
      <c r="I57" s="364"/>
      <c r="J57" s="364"/>
      <c r="K57" s="364"/>
      <c r="L57" s="364"/>
      <c r="M57" s="364"/>
      <c r="N57" s="364"/>
      <c r="O57" s="364"/>
      <c r="P57" s="364"/>
      <c r="Q57" s="365"/>
      <c r="R57" s="356" t="s">
        <v>31</v>
      </c>
      <c r="S57" s="357"/>
      <c r="T57" s="358" t="s">
        <v>33</v>
      </c>
      <c r="U57" s="359"/>
      <c r="V57" s="356" t="s">
        <v>35</v>
      </c>
      <c r="W57" s="357"/>
      <c r="X57" s="358" t="s">
        <v>37</v>
      </c>
      <c r="Y57" s="357"/>
      <c r="Z57" s="358" t="s">
        <v>31</v>
      </c>
      <c r="AA57" s="359"/>
      <c r="AB57" s="356" t="s">
        <v>33</v>
      </c>
      <c r="AC57" s="357"/>
      <c r="AD57" s="358" t="s">
        <v>39</v>
      </c>
      <c r="AE57" s="357"/>
      <c r="AF57" s="358" t="s">
        <v>37</v>
      </c>
      <c r="AG57" s="359"/>
      <c r="AH57" s="356" t="s">
        <v>31</v>
      </c>
      <c r="AI57" s="357"/>
      <c r="AJ57" s="358" t="s">
        <v>33</v>
      </c>
      <c r="AK57" s="357"/>
      <c r="AL57" s="366" t="s">
        <v>2</v>
      </c>
      <c r="AM57" s="367"/>
      <c r="AN57" s="8"/>
      <c r="AO57" s="58"/>
      <c r="AP57" s="468"/>
      <c r="AQ57" s="469"/>
      <c r="AR57" s="469"/>
      <c r="AS57" s="469"/>
      <c r="AT57" s="469"/>
      <c r="AU57" s="469"/>
      <c r="AV57" s="469"/>
      <c r="AW57" s="469"/>
      <c r="AX57" s="469"/>
      <c r="AY57" s="469"/>
      <c r="AZ57" s="469"/>
      <c r="BA57" s="469"/>
      <c r="BB57" s="469"/>
      <c r="BC57" s="469"/>
      <c r="BD57" s="469"/>
      <c r="BE57" s="470"/>
      <c r="BF57" s="356" t="s">
        <v>30</v>
      </c>
      <c r="BG57" s="357"/>
      <c r="BH57" s="358" t="s">
        <v>32</v>
      </c>
      <c r="BI57" s="359"/>
      <c r="BJ57" s="356" t="s">
        <v>34</v>
      </c>
      <c r="BK57" s="357"/>
      <c r="BL57" s="358" t="s">
        <v>36</v>
      </c>
      <c r="BM57" s="357"/>
      <c r="BN57" s="358" t="s">
        <v>30</v>
      </c>
      <c r="BO57" s="359"/>
      <c r="BP57" s="356" t="s">
        <v>32</v>
      </c>
      <c r="BQ57" s="357"/>
      <c r="BR57" s="358" t="s">
        <v>38</v>
      </c>
      <c r="BS57" s="357"/>
      <c r="BT57" s="358" t="s">
        <v>36</v>
      </c>
      <c r="BU57" s="359"/>
      <c r="BV57" s="356" t="s">
        <v>30</v>
      </c>
      <c r="BW57" s="357"/>
      <c r="BX57" s="358" t="s">
        <v>32</v>
      </c>
      <c r="BY57" s="357"/>
      <c r="BZ57" s="366" t="s">
        <v>40</v>
      </c>
      <c r="CA57" s="367"/>
      <c r="CB57" s="69"/>
      <c r="CC57" s="16"/>
      <c r="CD57" s="468"/>
      <c r="CE57" s="469"/>
      <c r="CF57" s="469"/>
      <c r="CG57" s="469"/>
      <c r="CH57" s="469"/>
      <c r="CI57" s="469"/>
      <c r="CJ57" s="469"/>
      <c r="CK57" s="469"/>
      <c r="CL57" s="469"/>
      <c r="CM57" s="469"/>
      <c r="CN57" s="469"/>
      <c r="CO57" s="469"/>
      <c r="CP57" s="469"/>
      <c r="CQ57" s="469"/>
      <c r="CR57" s="469"/>
      <c r="CS57" s="470"/>
      <c r="CT57" s="356" t="s">
        <v>31</v>
      </c>
      <c r="CU57" s="357"/>
      <c r="CV57" s="358" t="s">
        <v>33</v>
      </c>
      <c r="CW57" s="359"/>
      <c r="CX57" s="356" t="s">
        <v>35</v>
      </c>
      <c r="CY57" s="357"/>
      <c r="CZ57" s="358" t="s">
        <v>37</v>
      </c>
      <c r="DA57" s="357"/>
      <c r="DB57" s="358" t="s">
        <v>31</v>
      </c>
      <c r="DC57" s="359"/>
      <c r="DD57" s="356" t="s">
        <v>33</v>
      </c>
      <c r="DE57" s="357"/>
      <c r="DF57" s="358" t="s">
        <v>39</v>
      </c>
      <c r="DG57" s="357"/>
      <c r="DH57" s="358" t="s">
        <v>37</v>
      </c>
      <c r="DI57" s="359"/>
      <c r="DJ57" s="356" t="s">
        <v>31</v>
      </c>
      <c r="DK57" s="357"/>
      <c r="DL57" s="358" t="s">
        <v>33</v>
      </c>
      <c r="DM57" s="357"/>
      <c r="DN57" s="366" t="s">
        <v>2</v>
      </c>
      <c r="DO57" s="367"/>
      <c r="DP57" s="11"/>
    </row>
    <row r="58" spans="1:120" ht="6.75" customHeight="1" x14ac:dyDescent="0.15">
      <c r="A58" s="7"/>
      <c r="B58" s="289" t="s">
        <v>22</v>
      </c>
      <c r="C58" s="290"/>
      <c r="D58" s="290"/>
      <c r="E58" s="290"/>
      <c r="F58" s="290"/>
      <c r="G58" s="290"/>
      <c r="H58" s="290"/>
      <c r="I58" s="290"/>
      <c r="J58" s="290"/>
      <c r="K58" s="290"/>
      <c r="L58" s="290"/>
      <c r="M58" s="291"/>
      <c r="N58" s="187" t="s">
        <v>15</v>
      </c>
      <c r="O58" s="188"/>
      <c r="P58" s="188"/>
      <c r="Q58" s="189"/>
      <c r="R58" s="298" t="str">
        <f>BF58</f>
        <v/>
      </c>
      <c r="S58" s="299"/>
      <c r="T58" s="304" t="str">
        <f>BH58</f>
        <v/>
      </c>
      <c r="U58" s="305"/>
      <c r="V58" s="298" t="str">
        <f>BJ58</f>
        <v/>
      </c>
      <c r="W58" s="299"/>
      <c r="X58" s="304" t="str">
        <f>BL58</f>
        <v/>
      </c>
      <c r="Y58" s="299"/>
      <c r="Z58" s="304" t="str">
        <f>BN58</f>
        <v/>
      </c>
      <c r="AA58" s="305"/>
      <c r="AB58" s="298" t="str">
        <f>BP58</f>
        <v/>
      </c>
      <c r="AC58" s="299"/>
      <c r="AD58" s="304" t="str">
        <f>BR58</f>
        <v/>
      </c>
      <c r="AE58" s="299"/>
      <c r="AF58" s="304" t="str">
        <f>BT58</f>
        <v/>
      </c>
      <c r="AG58" s="305"/>
      <c r="AH58" s="298" t="str">
        <f>BV58</f>
        <v/>
      </c>
      <c r="AI58" s="299"/>
      <c r="AJ58" s="304" t="str">
        <f>BX58</f>
        <v/>
      </c>
      <c r="AK58" s="299"/>
      <c r="AL58" s="304" t="str">
        <f>BZ58</f>
        <v/>
      </c>
      <c r="AM58" s="305"/>
      <c r="AN58" s="8"/>
      <c r="AO58" s="58"/>
      <c r="AP58" s="289" t="s">
        <v>48</v>
      </c>
      <c r="AQ58" s="290"/>
      <c r="AR58" s="290"/>
      <c r="AS58" s="290"/>
      <c r="AT58" s="290"/>
      <c r="AU58" s="290"/>
      <c r="AV58" s="290"/>
      <c r="AW58" s="290"/>
      <c r="AX58" s="290"/>
      <c r="AY58" s="290"/>
      <c r="AZ58" s="290"/>
      <c r="BA58" s="291"/>
      <c r="BB58" s="187">
        <v>1</v>
      </c>
      <c r="BC58" s="188"/>
      <c r="BD58" s="188"/>
      <c r="BE58" s="189"/>
      <c r="BF58" s="409" t="str">
        <f>IF(LEN(入力フォーム!D25)&gt;=11,MID(入力フォーム!D25,LEN(入力フォーム!D25)-10,1),"")</f>
        <v/>
      </c>
      <c r="BG58" s="375"/>
      <c r="BH58" s="369" t="str">
        <f>IF(LEN(入力フォーム!D25)&gt;=10,MID(入力フォーム!D25,LEN(入力フォーム!D25)-9,1),"")</f>
        <v/>
      </c>
      <c r="BI58" s="370"/>
      <c r="BJ58" s="409" t="str">
        <f>IF(LEN(入力フォーム!D25)&gt;=9,MID(入力フォーム!D25,LEN(入力フォーム!D25)-8,1),"")</f>
        <v/>
      </c>
      <c r="BK58" s="375"/>
      <c r="BL58" s="369" t="str">
        <f>IF(LEN(入力フォーム!D25)&gt;=8,MID(入力フォーム!D25,LEN(入力フォーム!D25)-7,1),"")</f>
        <v/>
      </c>
      <c r="BM58" s="375"/>
      <c r="BN58" s="369" t="str">
        <f>IF(LEN(入力フォーム!D25)&gt;=7,MID(入力フォーム!D25,LEN(入力フォーム!D25)-6,1),"")</f>
        <v/>
      </c>
      <c r="BO58" s="370"/>
      <c r="BP58" s="409" t="str">
        <f>IF(LEN(入力フォーム!D25)&gt;=6,MID(入力フォーム!D25,LEN(入力フォーム!D25)-5,1),"")</f>
        <v/>
      </c>
      <c r="BQ58" s="375"/>
      <c r="BR58" s="369" t="str">
        <f>IF(LEN(入力フォーム!D25)&gt;=5,MID(入力フォーム!D25,LEN(入力フォーム!D25)-4,1),"")</f>
        <v/>
      </c>
      <c r="BS58" s="375"/>
      <c r="BT58" s="369" t="str">
        <f>IF(LEN(入力フォーム!D25)&gt;=4,MID(入力フォーム!D25,LEN(入力フォーム!D25)-3,1),"")</f>
        <v/>
      </c>
      <c r="BU58" s="370"/>
      <c r="BV58" s="409" t="str">
        <f>IF(LEN(入力フォーム!D25)&gt;=3,MID(入力フォーム!D25,LEN(入力フォーム!D25)-2,1),"")</f>
        <v/>
      </c>
      <c r="BW58" s="375"/>
      <c r="BX58" s="369" t="str">
        <f>IF(LEN(入力フォーム!D25)&gt;=2,MID(入力フォーム!D25,LEN(入力フォーム!D25)-1,1),"")</f>
        <v/>
      </c>
      <c r="BY58" s="375"/>
      <c r="BZ58" s="369" t="str">
        <f>IF(LEN(入力フォーム!D25)&gt;=1,MID(入力フォーム!D25,LEN(入力フォーム!D25),1),"")</f>
        <v/>
      </c>
      <c r="CA58" s="370"/>
      <c r="CB58" s="38"/>
      <c r="CC58" s="8"/>
      <c r="CD58" s="289" t="s">
        <v>22</v>
      </c>
      <c r="CE58" s="290"/>
      <c r="CF58" s="290"/>
      <c r="CG58" s="290"/>
      <c r="CH58" s="290"/>
      <c r="CI58" s="290"/>
      <c r="CJ58" s="290"/>
      <c r="CK58" s="290"/>
      <c r="CL58" s="290"/>
      <c r="CM58" s="290"/>
      <c r="CN58" s="290"/>
      <c r="CO58" s="291"/>
      <c r="CP58" s="187">
        <v>1</v>
      </c>
      <c r="CQ58" s="188"/>
      <c r="CR58" s="188"/>
      <c r="CS58" s="189"/>
      <c r="CT58" s="409" t="str">
        <f>BF58</f>
        <v/>
      </c>
      <c r="CU58" s="375"/>
      <c r="CV58" s="369" t="str">
        <f>BH58</f>
        <v/>
      </c>
      <c r="CW58" s="370"/>
      <c r="CX58" s="409" t="str">
        <f>BJ58</f>
        <v/>
      </c>
      <c r="CY58" s="375"/>
      <c r="CZ58" s="369" t="str">
        <f>BL58</f>
        <v/>
      </c>
      <c r="DA58" s="375"/>
      <c r="DB58" s="369" t="str">
        <f>BN58</f>
        <v/>
      </c>
      <c r="DC58" s="370"/>
      <c r="DD58" s="409" t="str">
        <f>BP58</f>
        <v/>
      </c>
      <c r="DE58" s="375"/>
      <c r="DF58" s="369" t="str">
        <f>BR58</f>
        <v/>
      </c>
      <c r="DG58" s="375"/>
      <c r="DH58" s="369" t="str">
        <f>BT58</f>
        <v/>
      </c>
      <c r="DI58" s="370"/>
      <c r="DJ58" s="409" t="str">
        <f>BV58</f>
        <v/>
      </c>
      <c r="DK58" s="375"/>
      <c r="DL58" s="369" t="str">
        <f>BX58</f>
        <v/>
      </c>
      <c r="DM58" s="375"/>
      <c r="DN58" s="369" t="str">
        <f>BZ58</f>
        <v/>
      </c>
      <c r="DO58" s="370"/>
      <c r="DP58" s="11"/>
    </row>
    <row r="59" spans="1:120" ht="6.75" customHeight="1" x14ac:dyDescent="0.15">
      <c r="A59" s="7"/>
      <c r="B59" s="292"/>
      <c r="C59" s="293"/>
      <c r="D59" s="293"/>
      <c r="E59" s="293"/>
      <c r="F59" s="293"/>
      <c r="G59" s="293"/>
      <c r="H59" s="293"/>
      <c r="I59" s="293"/>
      <c r="J59" s="293"/>
      <c r="K59" s="293"/>
      <c r="L59" s="293"/>
      <c r="M59" s="294"/>
      <c r="N59" s="190"/>
      <c r="O59" s="191"/>
      <c r="P59" s="191"/>
      <c r="Q59" s="192"/>
      <c r="R59" s="300"/>
      <c r="S59" s="301"/>
      <c r="T59" s="306"/>
      <c r="U59" s="307"/>
      <c r="V59" s="300"/>
      <c r="W59" s="301"/>
      <c r="X59" s="306"/>
      <c r="Y59" s="301"/>
      <c r="Z59" s="306"/>
      <c r="AA59" s="307"/>
      <c r="AB59" s="300"/>
      <c r="AC59" s="301"/>
      <c r="AD59" s="306"/>
      <c r="AE59" s="301"/>
      <c r="AF59" s="306"/>
      <c r="AG59" s="307"/>
      <c r="AH59" s="300"/>
      <c r="AI59" s="301"/>
      <c r="AJ59" s="306"/>
      <c r="AK59" s="301"/>
      <c r="AL59" s="306"/>
      <c r="AM59" s="307"/>
      <c r="AN59" s="8"/>
      <c r="AO59" s="58"/>
      <c r="AP59" s="292"/>
      <c r="AQ59" s="293"/>
      <c r="AR59" s="293"/>
      <c r="AS59" s="293"/>
      <c r="AT59" s="293"/>
      <c r="AU59" s="293"/>
      <c r="AV59" s="293"/>
      <c r="AW59" s="293"/>
      <c r="AX59" s="293"/>
      <c r="AY59" s="293"/>
      <c r="AZ59" s="293"/>
      <c r="BA59" s="294"/>
      <c r="BB59" s="190"/>
      <c r="BC59" s="191"/>
      <c r="BD59" s="191"/>
      <c r="BE59" s="192"/>
      <c r="BF59" s="410"/>
      <c r="BG59" s="376"/>
      <c r="BH59" s="371"/>
      <c r="BI59" s="372"/>
      <c r="BJ59" s="410"/>
      <c r="BK59" s="376"/>
      <c r="BL59" s="371"/>
      <c r="BM59" s="376"/>
      <c r="BN59" s="371"/>
      <c r="BO59" s="372"/>
      <c r="BP59" s="410"/>
      <c r="BQ59" s="376"/>
      <c r="BR59" s="371"/>
      <c r="BS59" s="376"/>
      <c r="BT59" s="371"/>
      <c r="BU59" s="372"/>
      <c r="BV59" s="410"/>
      <c r="BW59" s="376"/>
      <c r="BX59" s="371"/>
      <c r="BY59" s="376"/>
      <c r="BZ59" s="371"/>
      <c r="CA59" s="372"/>
      <c r="CB59" s="38"/>
      <c r="CC59" s="8"/>
      <c r="CD59" s="292"/>
      <c r="CE59" s="293"/>
      <c r="CF59" s="293"/>
      <c r="CG59" s="293"/>
      <c r="CH59" s="293"/>
      <c r="CI59" s="293"/>
      <c r="CJ59" s="293"/>
      <c r="CK59" s="293"/>
      <c r="CL59" s="293"/>
      <c r="CM59" s="293"/>
      <c r="CN59" s="293"/>
      <c r="CO59" s="294"/>
      <c r="CP59" s="190"/>
      <c r="CQ59" s="191"/>
      <c r="CR59" s="191"/>
      <c r="CS59" s="192"/>
      <c r="CT59" s="410"/>
      <c r="CU59" s="376"/>
      <c r="CV59" s="371"/>
      <c r="CW59" s="372"/>
      <c r="CX59" s="410"/>
      <c r="CY59" s="376"/>
      <c r="CZ59" s="371"/>
      <c r="DA59" s="376"/>
      <c r="DB59" s="371"/>
      <c r="DC59" s="372"/>
      <c r="DD59" s="410"/>
      <c r="DE59" s="376"/>
      <c r="DF59" s="371"/>
      <c r="DG59" s="376"/>
      <c r="DH59" s="371"/>
      <c r="DI59" s="372"/>
      <c r="DJ59" s="410"/>
      <c r="DK59" s="376"/>
      <c r="DL59" s="371"/>
      <c r="DM59" s="376"/>
      <c r="DN59" s="371"/>
      <c r="DO59" s="372"/>
      <c r="DP59" s="11"/>
    </row>
    <row r="60" spans="1:120" ht="6.75" customHeight="1" x14ac:dyDescent="0.15">
      <c r="A60" s="7"/>
      <c r="B60" s="292"/>
      <c r="C60" s="293"/>
      <c r="D60" s="293"/>
      <c r="E60" s="293"/>
      <c r="F60" s="293"/>
      <c r="G60" s="293"/>
      <c r="H60" s="293"/>
      <c r="I60" s="293"/>
      <c r="J60" s="293"/>
      <c r="K60" s="293"/>
      <c r="L60" s="293"/>
      <c r="M60" s="294"/>
      <c r="N60" s="190"/>
      <c r="O60" s="191"/>
      <c r="P60" s="191"/>
      <c r="Q60" s="192"/>
      <c r="R60" s="300"/>
      <c r="S60" s="301"/>
      <c r="T60" s="306"/>
      <c r="U60" s="307"/>
      <c r="V60" s="300"/>
      <c r="W60" s="301"/>
      <c r="X60" s="306"/>
      <c r="Y60" s="301"/>
      <c r="Z60" s="306"/>
      <c r="AA60" s="307"/>
      <c r="AB60" s="300"/>
      <c r="AC60" s="301"/>
      <c r="AD60" s="306"/>
      <c r="AE60" s="301"/>
      <c r="AF60" s="306"/>
      <c r="AG60" s="307"/>
      <c r="AH60" s="300"/>
      <c r="AI60" s="301"/>
      <c r="AJ60" s="306"/>
      <c r="AK60" s="301"/>
      <c r="AL60" s="306"/>
      <c r="AM60" s="307"/>
      <c r="AN60" s="8"/>
      <c r="AO60" s="58"/>
      <c r="AP60" s="292"/>
      <c r="AQ60" s="293"/>
      <c r="AR60" s="293"/>
      <c r="AS60" s="293"/>
      <c r="AT60" s="293"/>
      <c r="AU60" s="293"/>
      <c r="AV60" s="293"/>
      <c r="AW60" s="293"/>
      <c r="AX60" s="293"/>
      <c r="AY60" s="293"/>
      <c r="AZ60" s="293"/>
      <c r="BA60" s="294"/>
      <c r="BB60" s="190"/>
      <c r="BC60" s="191"/>
      <c r="BD60" s="191"/>
      <c r="BE60" s="192"/>
      <c r="BF60" s="410"/>
      <c r="BG60" s="376"/>
      <c r="BH60" s="371"/>
      <c r="BI60" s="372"/>
      <c r="BJ60" s="410"/>
      <c r="BK60" s="376"/>
      <c r="BL60" s="371"/>
      <c r="BM60" s="376"/>
      <c r="BN60" s="371"/>
      <c r="BO60" s="372"/>
      <c r="BP60" s="410"/>
      <c r="BQ60" s="376"/>
      <c r="BR60" s="371"/>
      <c r="BS60" s="376"/>
      <c r="BT60" s="371"/>
      <c r="BU60" s="372"/>
      <c r="BV60" s="410"/>
      <c r="BW60" s="376"/>
      <c r="BX60" s="371"/>
      <c r="BY60" s="376"/>
      <c r="BZ60" s="371"/>
      <c r="CA60" s="372"/>
      <c r="CB60" s="38"/>
      <c r="CC60" s="8"/>
      <c r="CD60" s="292"/>
      <c r="CE60" s="293"/>
      <c r="CF60" s="293"/>
      <c r="CG60" s="293"/>
      <c r="CH60" s="293"/>
      <c r="CI60" s="293"/>
      <c r="CJ60" s="293"/>
      <c r="CK60" s="293"/>
      <c r="CL60" s="293"/>
      <c r="CM60" s="293"/>
      <c r="CN60" s="293"/>
      <c r="CO60" s="294"/>
      <c r="CP60" s="190"/>
      <c r="CQ60" s="191"/>
      <c r="CR60" s="191"/>
      <c r="CS60" s="192"/>
      <c r="CT60" s="410"/>
      <c r="CU60" s="376"/>
      <c r="CV60" s="371"/>
      <c r="CW60" s="372"/>
      <c r="CX60" s="410"/>
      <c r="CY60" s="376"/>
      <c r="CZ60" s="371"/>
      <c r="DA60" s="376"/>
      <c r="DB60" s="371"/>
      <c r="DC60" s="372"/>
      <c r="DD60" s="410"/>
      <c r="DE60" s="376"/>
      <c r="DF60" s="371"/>
      <c r="DG60" s="376"/>
      <c r="DH60" s="371"/>
      <c r="DI60" s="372"/>
      <c r="DJ60" s="410"/>
      <c r="DK60" s="376"/>
      <c r="DL60" s="371"/>
      <c r="DM60" s="376"/>
      <c r="DN60" s="371"/>
      <c r="DO60" s="372"/>
      <c r="DP60" s="11"/>
    </row>
    <row r="61" spans="1:120" ht="6.75" customHeight="1" x14ac:dyDescent="0.15">
      <c r="A61" s="7"/>
      <c r="B61" s="295"/>
      <c r="C61" s="296"/>
      <c r="D61" s="296"/>
      <c r="E61" s="296"/>
      <c r="F61" s="296"/>
      <c r="G61" s="296"/>
      <c r="H61" s="296"/>
      <c r="I61" s="296"/>
      <c r="J61" s="296"/>
      <c r="K61" s="296"/>
      <c r="L61" s="296"/>
      <c r="M61" s="297"/>
      <c r="N61" s="193"/>
      <c r="O61" s="194"/>
      <c r="P61" s="194"/>
      <c r="Q61" s="195"/>
      <c r="R61" s="302"/>
      <c r="S61" s="303"/>
      <c r="T61" s="308"/>
      <c r="U61" s="309"/>
      <c r="V61" s="302"/>
      <c r="W61" s="303"/>
      <c r="X61" s="308"/>
      <c r="Y61" s="303"/>
      <c r="Z61" s="308"/>
      <c r="AA61" s="309"/>
      <c r="AB61" s="302"/>
      <c r="AC61" s="303"/>
      <c r="AD61" s="308"/>
      <c r="AE61" s="303"/>
      <c r="AF61" s="308"/>
      <c r="AG61" s="309"/>
      <c r="AH61" s="302"/>
      <c r="AI61" s="303"/>
      <c r="AJ61" s="308"/>
      <c r="AK61" s="303"/>
      <c r="AL61" s="308"/>
      <c r="AM61" s="309"/>
      <c r="AN61" s="8"/>
      <c r="AO61" s="58"/>
      <c r="AP61" s="295"/>
      <c r="AQ61" s="296"/>
      <c r="AR61" s="296"/>
      <c r="AS61" s="296"/>
      <c r="AT61" s="296"/>
      <c r="AU61" s="296"/>
      <c r="AV61" s="296"/>
      <c r="AW61" s="296"/>
      <c r="AX61" s="296"/>
      <c r="AY61" s="296"/>
      <c r="AZ61" s="296"/>
      <c r="BA61" s="297"/>
      <c r="BB61" s="193"/>
      <c r="BC61" s="194"/>
      <c r="BD61" s="194"/>
      <c r="BE61" s="195"/>
      <c r="BF61" s="411"/>
      <c r="BG61" s="377"/>
      <c r="BH61" s="373"/>
      <c r="BI61" s="374"/>
      <c r="BJ61" s="411"/>
      <c r="BK61" s="377"/>
      <c r="BL61" s="373"/>
      <c r="BM61" s="377"/>
      <c r="BN61" s="373"/>
      <c r="BO61" s="374"/>
      <c r="BP61" s="411"/>
      <c r="BQ61" s="377"/>
      <c r="BR61" s="373"/>
      <c r="BS61" s="377"/>
      <c r="BT61" s="373"/>
      <c r="BU61" s="374"/>
      <c r="BV61" s="411"/>
      <c r="BW61" s="377"/>
      <c r="BX61" s="373"/>
      <c r="BY61" s="377"/>
      <c r="BZ61" s="373"/>
      <c r="CA61" s="374"/>
      <c r="CB61" s="38"/>
      <c r="CC61" s="8"/>
      <c r="CD61" s="295"/>
      <c r="CE61" s="296"/>
      <c r="CF61" s="296"/>
      <c r="CG61" s="296"/>
      <c r="CH61" s="296"/>
      <c r="CI61" s="296"/>
      <c r="CJ61" s="296"/>
      <c r="CK61" s="296"/>
      <c r="CL61" s="296"/>
      <c r="CM61" s="296"/>
      <c r="CN61" s="296"/>
      <c r="CO61" s="297"/>
      <c r="CP61" s="193"/>
      <c r="CQ61" s="194"/>
      <c r="CR61" s="194"/>
      <c r="CS61" s="195"/>
      <c r="CT61" s="411"/>
      <c r="CU61" s="377"/>
      <c r="CV61" s="373"/>
      <c r="CW61" s="374"/>
      <c r="CX61" s="411"/>
      <c r="CY61" s="377"/>
      <c r="CZ61" s="373"/>
      <c r="DA61" s="377"/>
      <c r="DB61" s="373"/>
      <c r="DC61" s="374"/>
      <c r="DD61" s="411"/>
      <c r="DE61" s="377"/>
      <c r="DF61" s="373"/>
      <c r="DG61" s="377"/>
      <c r="DH61" s="373"/>
      <c r="DI61" s="374"/>
      <c r="DJ61" s="411"/>
      <c r="DK61" s="377"/>
      <c r="DL61" s="373"/>
      <c r="DM61" s="377"/>
      <c r="DN61" s="373"/>
      <c r="DO61" s="374"/>
      <c r="DP61" s="11"/>
    </row>
    <row r="62" spans="1:120" ht="6.75" customHeight="1" x14ac:dyDescent="0.15">
      <c r="A62" s="7"/>
      <c r="B62" s="310" t="s">
        <v>0</v>
      </c>
      <c r="C62" s="311"/>
      <c r="D62" s="311"/>
      <c r="E62" s="311"/>
      <c r="F62" s="311"/>
      <c r="G62" s="311"/>
      <c r="H62" s="311"/>
      <c r="I62" s="311"/>
      <c r="J62" s="311"/>
      <c r="K62" s="311"/>
      <c r="L62" s="311"/>
      <c r="M62" s="312"/>
      <c r="N62" s="187" t="s">
        <v>16</v>
      </c>
      <c r="O62" s="188"/>
      <c r="P62" s="188"/>
      <c r="Q62" s="189"/>
      <c r="R62" s="175">
        <f>BF62</f>
        <v>0</v>
      </c>
      <c r="S62" s="167"/>
      <c r="T62" s="166">
        <f>BH62</f>
        <v>0</v>
      </c>
      <c r="U62" s="172"/>
      <c r="V62" s="175">
        <f>BJ62</f>
        <v>0</v>
      </c>
      <c r="W62" s="167"/>
      <c r="X62" s="166">
        <f>BL62</f>
        <v>0</v>
      </c>
      <c r="Y62" s="167"/>
      <c r="Z62" s="166">
        <f>BN62</f>
        <v>0</v>
      </c>
      <c r="AA62" s="172"/>
      <c r="AB62" s="175">
        <f>BP62</f>
        <v>0</v>
      </c>
      <c r="AC62" s="167"/>
      <c r="AD62" s="166">
        <f>BR62</f>
        <v>0</v>
      </c>
      <c r="AE62" s="167"/>
      <c r="AF62" s="166">
        <f>BT62</f>
        <v>0</v>
      </c>
      <c r="AG62" s="172"/>
      <c r="AH62" s="175">
        <f>BV62</f>
        <v>0</v>
      </c>
      <c r="AI62" s="167"/>
      <c r="AJ62" s="166">
        <f>BX62</f>
        <v>0</v>
      </c>
      <c r="AK62" s="167"/>
      <c r="AL62" s="166">
        <f>BZ62</f>
        <v>0</v>
      </c>
      <c r="AM62" s="172"/>
      <c r="AN62" s="8"/>
      <c r="AO62" s="58"/>
      <c r="AP62" s="310" t="s">
        <v>49</v>
      </c>
      <c r="AQ62" s="311"/>
      <c r="AR62" s="311"/>
      <c r="AS62" s="311"/>
      <c r="AT62" s="311"/>
      <c r="AU62" s="311"/>
      <c r="AV62" s="311"/>
      <c r="AW62" s="311"/>
      <c r="AX62" s="311"/>
      <c r="AY62" s="311"/>
      <c r="AZ62" s="311"/>
      <c r="BA62" s="312"/>
      <c r="BB62" s="187">
        <v>2</v>
      </c>
      <c r="BC62" s="188"/>
      <c r="BD62" s="188"/>
      <c r="BE62" s="189"/>
      <c r="BF62" s="328"/>
      <c r="BG62" s="329"/>
      <c r="BH62" s="334"/>
      <c r="BI62" s="335"/>
      <c r="BJ62" s="328"/>
      <c r="BK62" s="329"/>
      <c r="BL62" s="334"/>
      <c r="BM62" s="329"/>
      <c r="BN62" s="334"/>
      <c r="BO62" s="335"/>
      <c r="BP62" s="328"/>
      <c r="BQ62" s="329"/>
      <c r="BR62" s="334"/>
      <c r="BS62" s="329"/>
      <c r="BT62" s="334"/>
      <c r="BU62" s="335"/>
      <c r="BV62" s="328"/>
      <c r="BW62" s="329"/>
      <c r="BX62" s="334"/>
      <c r="BY62" s="329"/>
      <c r="BZ62" s="334"/>
      <c r="CA62" s="335"/>
      <c r="CB62" s="38"/>
      <c r="CC62" s="8"/>
      <c r="CD62" s="310" t="s">
        <v>0</v>
      </c>
      <c r="CE62" s="311"/>
      <c r="CF62" s="311"/>
      <c r="CG62" s="311"/>
      <c r="CH62" s="311"/>
      <c r="CI62" s="311"/>
      <c r="CJ62" s="311"/>
      <c r="CK62" s="311"/>
      <c r="CL62" s="311"/>
      <c r="CM62" s="311"/>
      <c r="CN62" s="311"/>
      <c r="CO62" s="312"/>
      <c r="CP62" s="187">
        <v>2</v>
      </c>
      <c r="CQ62" s="188"/>
      <c r="CR62" s="188"/>
      <c r="CS62" s="189"/>
      <c r="CT62" s="328">
        <f>BF62</f>
        <v>0</v>
      </c>
      <c r="CU62" s="329"/>
      <c r="CV62" s="334">
        <f>BH62</f>
        <v>0</v>
      </c>
      <c r="CW62" s="335"/>
      <c r="CX62" s="328">
        <f>BJ62</f>
        <v>0</v>
      </c>
      <c r="CY62" s="329"/>
      <c r="CZ62" s="334">
        <f>BL62</f>
        <v>0</v>
      </c>
      <c r="DA62" s="329"/>
      <c r="DB62" s="334">
        <f>BN62</f>
        <v>0</v>
      </c>
      <c r="DC62" s="335"/>
      <c r="DD62" s="328">
        <f>BP62</f>
        <v>0</v>
      </c>
      <c r="DE62" s="329"/>
      <c r="DF62" s="334">
        <f>BR62</f>
        <v>0</v>
      </c>
      <c r="DG62" s="329"/>
      <c r="DH62" s="334">
        <f>BT62</f>
        <v>0</v>
      </c>
      <c r="DI62" s="335"/>
      <c r="DJ62" s="328">
        <f>BV62</f>
        <v>0</v>
      </c>
      <c r="DK62" s="329"/>
      <c r="DL62" s="334">
        <f>BX62</f>
        <v>0</v>
      </c>
      <c r="DM62" s="329"/>
      <c r="DN62" s="334">
        <f>BZ62</f>
        <v>0</v>
      </c>
      <c r="DO62" s="335"/>
      <c r="DP62" s="11"/>
    </row>
    <row r="63" spans="1:120" ht="6.75" customHeight="1" x14ac:dyDescent="0.15">
      <c r="A63" s="7"/>
      <c r="B63" s="313"/>
      <c r="C63" s="314"/>
      <c r="D63" s="314"/>
      <c r="E63" s="314"/>
      <c r="F63" s="314"/>
      <c r="G63" s="314"/>
      <c r="H63" s="314"/>
      <c r="I63" s="314"/>
      <c r="J63" s="314"/>
      <c r="K63" s="314"/>
      <c r="L63" s="314"/>
      <c r="M63" s="315"/>
      <c r="N63" s="190"/>
      <c r="O63" s="191"/>
      <c r="P63" s="191"/>
      <c r="Q63" s="192"/>
      <c r="R63" s="176"/>
      <c r="S63" s="169"/>
      <c r="T63" s="168"/>
      <c r="U63" s="173"/>
      <c r="V63" s="176"/>
      <c r="W63" s="169"/>
      <c r="X63" s="168"/>
      <c r="Y63" s="169"/>
      <c r="Z63" s="168"/>
      <c r="AA63" s="173"/>
      <c r="AB63" s="176"/>
      <c r="AC63" s="169"/>
      <c r="AD63" s="168"/>
      <c r="AE63" s="169"/>
      <c r="AF63" s="168"/>
      <c r="AG63" s="173"/>
      <c r="AH63" s="176"/>
      <c r="AI63" s="169"/>
      <c r="AJ63" s="168"/>
      <c r="AK63" s="169"/>
      <c r="AL63" s="168"/>
      <c r="AM63" s="173"/>
      <c r="AN63" s="8"/>
      <c r="AO63" s="58"/>
      <c r="AP63" s="313"/>
      <c r="AQ63" s="314"/>
      <c r="AR63" s="314"/>
      <c r="AS63" s="314"/>
      <c r="AT63" s="314"/>
      <c r="AU63" s="314"/>
      <c r="AV63" s="314"/>
      <c r="AW63" s="314"/>
      <c r="AX63" s="314"/>
      <c r="AY63" s="314"/>
      <c r="AZ63" s="314"/>
      <c r="BA63" s="315"/>
      <c r="BB63" s="190"/>
      <c r="BC63" s="191"/>
      <c r="BD63" s="191"/>
      <c r="BE63" s="192"/>
      <c r="BF63" s="330"/>
      <c r="BG63" s="331"/>
      <c r="BH63" s="336"/>
      <c r="BI63" s="337"/>
      <c r="BJ63" s="330"/>
      <c r="BK63" s="331"/>
      <c r="BL63" s="336"/>
      <c r="BM63" s="331"/>
      <c r="BN63" s="336"/>
      <c r="BO63" s="337"/>
      <c r="BP63" s="330"/>
      <c r="BQ63" s="331"/>
      <c r="BR63" s="336"/>
      <c r="BS63" s="331"/>
      <c r="BT63" s="336"/>
      <c r="BU63" s="337"/>
      <c r="BV63" s="330"/>
      <c r="BW63" s="331"/>
      <c r="BX63" s="336"/>
      <c r="BY63" s="331"/>
      <c r="BZ63" s="336"/>
      <c r="CA63" s="337"/>
      <c r="CB63" s="38"/>
      <c r="CC63" s="8"/>
      <c r="CD63" s="313"/>
      <c r="CE63" s="314"/>
      <c r="CF63" s="314"/>
      <c r="CG63" s="314"/>
      <c r="CH63" s="314"/>
      <c r="CI63" s="314"/>
      <c r="CJ63" s="314"/>
      <c r="CK63" s="314"/>
      <c r="CL63" s="314"/>
      <c r="CM63" s="314"/>
      <c r="CN63" s="314"/>
      <c r="CO63" s="315"/>
      <c r="CP63" s="190"/>
      <c r="CQ63" s="191"/>
      <c r="CR63" s="191"/>
      <c r="CS63" s="192"/>
      <c r="CT63" s="330"/>
      <c r="CU63" s="331"/>
      <c r="CV63" s="336"/>
      <c r="CW63" s="337"/>
      <c r="CX63" s="330"/>
      <c r="CY63" s="331"/>
      <c r="CZ63" s="336"/>
      <c r="DA63" s="331"/>
      <c r="DB63" s="336"/>
      <c r="DC63" s="337"/>
      <c r="DD63" s="330"/>
      <c r="DE63" s="331"/>
      <c r="DF63" s="336"/>
      <c r="DG63" s="331"/>
      <c r="DH63" s="336"/>
      <c r="DI63" s="337"/>
      <c r="DJ63" s="330"/>
      <c r="DK63" s="331"/>
      <c r="DL63" s="336"/>
      <c r="DM63" s="331"/>
      <c r="DN63" s="336"/>
      <c r="DO63" s="337"/>
      <c r="DP63" s="11"/>
    </row>
    <row r="64" spans="1:120" ht="6.75" customHeight="1" x14ac:dyDescent="0.15">
      <c r="A64" s="7"/>
      <c r="B64" s="316"/>
      <c r="C64" s="317"/>
      <c r="D64" s="317"/>
      <c r="E64" s="317"/>
      <c r="F64" s="317"/>
      <c r="G64" s="317"/>
      <c r="H64" s="317"/>
      <c r="I64" s="317"/>
      <c r="J64" s="317"/>
      <c r="K64" s="317"/>
      <c r="L64" s="317"/>
      <c r="M64" s="318"/>
      <c r="N64" s="193"/>
      <c r="O64" s="194"/>
      <c r="P64" s="194"/>
      <c r="Q64" s="195"/>
      <c r="R64" s="196"/>
      <c r="S64" s="197"/>
      <c r="T64" s="198"/>
      <c r="U64" s="199"/>
      <c r="V64" s="196"/>
      <c r="W64" s="197"/>
      <c r="X64" s="198"/>
      <c r="Y64" s="197"/>
      <c r="Z64" s="198"/>
      <c r="AA64" s="199"/>
      <c r="AB64" s="196"/>
      <c r="AC64" s="197"/>
      <c r="AD64" s="198"/>
      <c r="AE64" s="197"/>
      <c r="AF64" s="198"/>
      <c r="AG64" s="199"/>
      <c r="AH64" s="196"/>
      <c r="AI64" s="197"/>
      <c r="AJ64" s="198"/>
      <c r="AK64" s="197"/>
      <c r="AL64" s="198"/>
      <c r="AM64" s="199"/>
      <c r="AN64" s="8"/>
      <c r="AO64" s="58"/>
      <c r="AP64" s="316"/>
      <c r="AQ64" s="317"/>
      <c r="AR64" s="317"/>
      <c r="AS64" s="317"/>
      <c r="AT64" s="317"/>
      <c r="AU64" s="317"/>
      <c r="AV64" s="317"/>
      <c r="AW64" s="317"/>
      <c r="AX64" s="317"/>
      <c r="AY64" s="317"/>
      <c r="AZ64" s="317"/>
      <c r="BA64" s="318"/>
      <c r="BB64" s="193"/>
      <c r="BC64" s="194"/>
      <c r="BD64" s="194"/>
      <c r="BE64" s="195"/>
      <c r="BF64" s="368"/>
      <c r="BG64" s="352"/>
      <c r="BH64" s="338"/>
      <c r="BI64" s="339"/>
      <c r="BJ64" s="368"/>
      <c r="BK64" s="352"/>
      <c r="BL64" s="338"/>
      <c r="BM64" s="352"/>
      <c r="BN64" s="338"/>
      <c r="BO64" s="339"/>
      <c r="BP64" s="368"/>
      <c r="BQ64" s="352"/>
      <c r="BR64" s="338"/>
      <c r="BS64" s="352"/>
      <c r="BT64" s="338"/>
      <c r="BU64" s="339"/>
      <c r="BV64" s="368"/>
      <c r="BW64" s="352"/>
      <c r="BX64" s="338"/>
      <c r="BY64" s="352"/>
      <c r="BZ64" s="338"/>
      <c r="CA64" s="339"/>
      <c r="CB64" s="38"/>
      <c r="CC64" s="8"/>
      <c r="CD64" s="316"/>
      <c r="CE64" s="317"/>
      <c r="CF64" s="317"/>
      <c r="CG64" s="317"/>
      <c r="CH64" s="317"/>
      <c r="CI64" s="317"/>
      <c r="CJ64" s="317"/>
      <c r="CK64" s="317"/>
      <c r="CL64" s="317"/>
      <c r="CM64" s="317"/>
      <c r="CN64" s="317"/>
      <c r="CO64" s="318"/>
      <c r="CP64" s="193"/>
      <c r="CQ64" s="194"/>
      <c r="CR64" s="194"/>
      <c r="CS64" s="195"/>
      <c r="CT64" s="368"/>
      <c r="CU64" s="352"/>
      <c r="CV64" s="338"/>
      <c r="CW64" s="339"/>
      <c r="CX64" s="368"/>
      <c r="CY64" s="352"/>
      <c r="CZ64" s="338"/>
      <c r="DA64" s="352"/>
      <c r="DB64" s="338"/>
      <c r="DC64" s="339"/>
      <c r="DD64" s="368"/>
      <c r="DE64" s="352"/>
      <c r="DF64" s="338"/>
      <c r="DG64" s="352"/>
      <c r="DH64" s="338"/>
      <c r="DI64" s="339"/>
      <c r="DJ64" s="368"/>
      <c r="DK64" s="352"/>
      <c r="DL64" s="338"/>
      <c r="DM64" s="352"/>
      <c r="DN64" s="338"/>
      <c r="DO64" s="339"/>
      <c r="DP64" s="11"/>
    </row>
    <row r="65" spans="1:120" ht="6.75" customHeight="1" x14ac:dyDescent="0.15">
      <c r="A65" s="7"/>
      <c r="B65" s="319" t="s">
        <v>58</v>
      </c>
      <c r="C65" s="320"/>
      <c r="D65" s="320"/>
      <c r="E65" s="320"/>
      <c r="F65" s="320"/>
      <c r="G65" s="320"/>
      <c r="H65" s="320"/>
      <c r="I65" s="320"/>
      <c r="J65" s="320"/>
      <c r="K65" s="320"/>
      <c r="L65" s="320"/>
      <c r="M65" s="321"/>
      <c r="N65" s="187" t="s">
        <v>17</v>
      </c>
      <c r="O65" s="188"/>
      <c r="P65" s="188"/>
      <c r="Q65" s="189"/>
      <c r="R65" s="175">
        <f>BF65</f>
        <v>0</v>
      </c>
      <c r="S65" s="167"/>
      <c r="T65" s="166">
        <f>BH65</f>
        <v>0</v>
      </c>
      <c r="U65" s="172"/>
      <c r="V65" s="175">
        <f>BJ65</f>
        <v>0</v>
      </c>
      <c r="W65" s="167"/>
      <c r="X65" s="166">
        <f>BL65</f>
        <v>0</v>
      </c>
      <c r="Y65" s="167"/>
      <c r="Z65" s="166">
        <f>BN65</f>
        <v>0</v>
      </c>
      <c r="AA65" s="172"/>
      <c r="AB65" s="175">
        <f>BP65</f>
        <v>0</v>
      </c>
      <c r="AC65" s="167"/>
      <c r="AD65" s="166">
        <f>BR65</f>
        <v>0</v>
      </c>
      <c r="AE65" s="167"/>
      <c r="AF65" s="166">
        <f>BT65</f>
        <v>0</v>
      </c>
      <c r="AG65" s="172"/>
      <c r="AH65" s="175">
        <f>BV65</f>
        <v>0</v>
      </c>
      <c r="AI65" s="167"/>
      <c r="AJ65" s="166">
        <f>BX65</f>
        <v>0</v>
      </c>
      <c r="AK65" s="167"/>
      <c r="AL65" s="166">
        <f>BZ65</f>
        <v>0</v>
      </c>
      <c r="AM65" s="172"/>
      <c r="AN65" s="8"/>
      <c r="AO65" s="58"/>
      <c r="AP65" s="319" t="s">
        <v>58</v>
      </c>
      <c r="AQ65" s="320"/>
      <c r="AR65" s="320"/>
      <c r="AS65" s="320"/>
      <c r="AT65" s="320"/>
      <c r="AU65" s="320"/>
      <c r="AV65" s="320"/>
      <c r="AW65" s="320"/>
      <c r="AX65" s="320"/>
      <c r="AY65" s="320"/>
      <c r="AZ65" s="320"/>
      <c r="BA65" s="321"/>
      <c r="BB65" s="187">
        <v>3</v>
      </c>
      <c r="BC65" s="188"/>
      <c r="BD65" s="188"/>
      <c r="BE65" s="189"/>
      <c r="BF65" s="328"/>
      <c r="BG65" s="329"/>
      <c r="BH65" s="334"/>
      <c r="BI65" s="335"/>
      <c r="BJ65" s="328"/>
      <c r="BK65" s="329"/>
      <c r="BL65" s="334"/>
      <c r="BM65" s="329"/>
      <c r="BN65" s="334"/>
      <c r="BO65" s="335"/>
      <c r="BP65" s="328"/>
      <c r="BQ65" s="329"/>
      <c r="BR65" s="334"/>
      <c r="BS65" s="329"/>
      <c r="BT65" s="334"/>
      <c r="BU65" s="335"/>
      <c r="BV65" s="328"/>
      <c r="BW65" s="329"/>
      <c r="BX65" s="334"/>
      <c r="BY65" s="329"/>
      <c r="BZ65" s="334"/>
      <c r="CA65" s="335"/>
      <c r="CB65" s="38"/>
      <c r="CC65" s="8"/>
      <c r="CD65" s="319" t="s">
        <v>58</v>
      </c>
      <c r="CE65" s="320"/>
      <c r="CF65" s="320"/>
      <c r="CG65" s="320"/>
      <c r="CH65" s="320"/>
      <c r="CI65" s="320"/>
      <c r="CJ65" s="320"/>
      <c r="CK65" s="320"/>
      <c r="CL65" s="320"/>
      <c r="CM65" s="320"/>
      <c r="CN65" s="320"/>
      <c r="CO65" s="321"/>
      <c r="CP65" s="187">
        <v>3</v>
      </c>
      <c r="CQ65" s="188"/>
      <c r="CR65" s="188"/>
      <c r="CS65" s="189"/>
      <c r="CT65" s="328">
        <f>BF65</f>
        <v>0</v>
      </c>
      <c r="CU65" s="329"/>
      <c r="CV65" s="334">
        <f>BH65</f>
        <v>0</v>
      </c>
      <c r="CW65" s="335"/>
      <c r="CX65" s="328">
        <f>BJ65</f>
        <v>0</v>
      </c>
      <c r="CY65" s="329"/>
      <c r="CZ65" s="334">
        <f>BL65</f>
        <v>0</v>
      </c>
      <c r="DA65" s="329"/>
      <c r="DB65" s="334">
        <f>BN65</f>
        <v>0</v>
      </c>
      <c r="DC65" s="335"/>
      <c r="DD65" s="328">
        <f>BP65</f>
        <v>0</v>
      </c>
      <c r="DE65" s="329"/>
      <c r="DF65" s="334">
        <f>BR65</f>
        <v>0</v>
      </c>
      <c r="DG65" s="329"/>
      <c r="DH65" s="334">
        <f>BT65</f>
        <v>0</v>
      </c>
      <c r="DI65" s="335"/>
      <c r="DJ65" s="328">
        <f>BV65</f>
        <v>0</v>
      </c>
      <c r="DK65" s="329"/>
      <c r="DL65" s="334">
        <f>BX65</f>
        <v>0</v>
      </c>
      <c r="DM65" s="329"/>
      <c r="DN65" s="334">
        <f>BZ65</f>
        <v>0</v>
      </c>
      <c r="DO65" s="335"/>
      <c r="DP65" s="11"/>
    </row>
    <row r="66" spans="1:120" ht="6.75" customHeight="1" x14ac:dyDescent="0.15">
      <c r="A66" s="7"/>
      <c r="B66" s="322"/>
      <c r="C66" s="323"/>
      <c r="D66" s="323"/>
      <c r="E66" s="323"/>
      <c r="F66" s="323"/>
      <c r="G66" s="323"/>
      <c r="H66" s="323"/>
      <c r="I66" s="323"/>
      <c r="J66" s="323"/>
      <c r="K66" s="323"/>
      <c r="L66" s="323"/>
      <c r="M66" s="324"/>
      <c r="N66" s="190"/>
      <c r="O66" s="191"/>
      <c r="P66" s="191"/>
      <c r="Q66" s="192"/>
      <c r="R66" s="176"/>
      <c r="S66" s="169"/>
      <c r="T66" s="168"/>
      <c r="U66" s="173"/>
      <c r="V66" s="176"/>
      <c r="W66" s="169"/>
      <c r="X66" s="168"/>
      <c r="Y66" s="169"/>
      <c r="Z66" s="168"/>
      <c r="AA66" s="173"/>
      <c r="AB66" s="176"/>
      <c r="AC66" s="169"/>
      <c r="AD66" s="168"/>
      <c r="AE66" s="169"/>
      <c r="AF66" s="168"/>
      <c r="AG66" s="173"/>
      <c r="AH66" s="176"/>
      <c r="AI66" s="169"/>
      <c r="AJ66" s="168"/>
      <c r="AK66" s="169"/>
      <c r="AL66" s="168"/>
      <c r="AM66" s="173"/>
      <c r="AN66" s="8"/>
      <c r="AO66" s="58"/>
      <c r="AP66" s="322"/>
      <c r="AQ66" s="323"/>
      <c r="AR66" s="323"/>
      <c r="AS66" s="323"/>
      <c r="AT66" s="323"/>
      <c r="AU66" s="323"/>
      <c r="AV66" s="323"/>
      <c r="AW66" s="323"/>
      <c r="AX66" s="323"/>
      <c r="AY66" s="323"/>
      <c r="AZ66" s="323"/>
      <c r="BA66" s="324"/>
      <c r="BB66" s="190"/>
      <c r="BC66" s="191"/>
      <c r="BD66" s="191"/>
      <c r="BE66" s="192"/>
      <c r="BF66" s="330"/>
      <c r="BG66" s="331"/>
      <c r="BH66" s="336"/>
      <c r="BI66" s="337"/>
      <c r="BJ66" s="330"/>
      <c r="BK66" s="331"/>
      <c r="BL66" s="336"/>
      <c r="BM66" s="331"/>
      <c r="BN66" s="336"/>
      <c r="BO66" s="337"/>
      <c r="BP66" s="330"/>
      <c r="BQ66" s="331"/>
      <c r="BR66" s="336"/>
      <c r="BS66" s="331"/>
      <c r="BT66" s="336"/>
      <c r="BU66" s="337"/>
      <c r="BV66" s="330"/>
      <c r="BW66" s="331"/>
      <c r="BX66" s="336"/>
      <c r="BY66" s="331"/>
      <c r="BZ66" s="336"/>
      <c r="CA66" s="337"/>
      <c r="CB66" s="38"/>
      <c r="CC66" s="8"/>
      <c r="CD66" s="322"/>
      <c r="CE66" s="323"/>
      <c r="CF66" s="323"/>
      <c r="CG66" s="323"/>
      <c r="CH66" s="323"/>
      <c r="CI66" s="323"/>
      <c r="CJ66" s="323"/>
      <c r="CK66" s="323"/>
      <c r="CL66" s="323"/>
      <c r="CM66" s="323"/>
      <c r="CN66" s="323"/>
      <c r="CO66" s="324"/>
      <c r="CP66" s="190"/>
      <c r="CQ66" s="191"/>
      <c r="CR66" s="191"/>
      <c r="CS66" s="192"/>
      <c r="CT66" s="330"/>
      <c r="CU66" s="331"/>
      <c r="CV66" s="336"/>
      <c r="CW66" s="337"/>
      <c r="CX66" s="330"/>
      <c r="CY66" s="331"/>
      <c r="CZ66" s="336"/>
      <c r="DA66" s="331"/>
      <c r="DB66" s="336"/>
      <c r="DC66" s="337"/>
      <c r="DD66" s="330"/>
      <c r="DE66" s="331"/>
      <c r="DF66" s="336"/>
      <c r="DG66" s="331"/>
      <c r="DH66" s="336"/>
      <c r="DI66" s="337"/>
      <c r="DJ66" s="330"/>
      <c r="DK66" s="331"/>
      <c r="DL66" s="336"/>
      <c r="DM66" s="331"/>
      <c r="DN66" s="336"/>
      <c r="DO66" s="337"/>
      <c r="DP66" s="11"/>
    </row>
    <row r="67" spans="1:120" ht="6.75" customHeight="1" x14ac:dyDescent="0.15">
      <c r="A67" s="7"/>
      <c r="B67" s="325"/>
      <c r="C67" s="326"/>
      <c r="D67" s="326"/>
      <c r="E67" s="326"/>
      <c r="F67" s="326"/>
      <c r="G67" s="326"/>
      <c r="H67" s="326"/>
      <c r="I67" s="326"/>
      <c r="J67" s="326"/>
      <c r="K67" s="326"/>
      <c r="L67" s="326"/>
      <c r="M67" s="327"/>
      <c r="N67" s="193"/>
      <c r="O67" s="194"/>
      <c r="P67" s="194"/>
      <c r="Q67" s="195"/>
      <c r="R67" s="196"/>
      <c r="S67" s="197"/>
      <c r="T67" s="198"/>
      <c r="U67" s="199"/>
      <c r="V67" s="196"/>
      <c r="W67" s="197"/>
      <c r="X67" s="198"/>
      <c r="Y67" s="197"/>
      <c r="Z67" s="198"/>
      <c r="AA67" s="199"/>
      <c r="AB67" s="196"/>
      <c r="AC67" s="197"/>
      <c r="AD67" s="198"/>
      <c r="AE67" s="197"/>
      <c r="AF67" s="198"/>
      <c r="AG67" s="199"/>
      <c r="AH67" s="196"/>
      <c r="AI67" s="197"/>
      <c r="AJ67" s="198"/>
      <c r="AK67" s="197"/>
      <c r="AL67" s="198"/>
      <c r="AM67" s="199"/>
      <c r="AN67" s="8"/>
      <c r="AO67" s="58"/>
      <c r="AP67" s="325"/>
      <c r="AQ67" s="326"/>
      <c r="AR67" s="326"/>
      <c r="AS67" s="326"/>
      <c r="AT67" s="326"/>
      <c r="AU67" s="326"/>
      <c r="AV67" s="326"/>
      <c r="AW67" s="326"/>
      <c r="AX67" s="326"/>
      <c r="AY67" s="326"/>
      <c r="AZ67" s="326"/>
      <c r="BA67" s="327"/>
      <c r="BB67" s="193"/>
      <c r="BC67" s="194"/>
      <c r="BD67" s="194"/>
      <c r="BE67" s="195"/>
      <c r="BF67" s="368"/>
      <c r="BG67" s="352"/>
      <c r="BH67" s="338"/>
      <c r="BI67" s="339"/>
      <c r="BJ67" s="368"/>
      <c r="BK67" s="352"/>
      <c r="BL67" s="338"/>
      <c r="BM67" s="352"/>
      <c r="BN67" s="338"/>
      <c r="BO67" s="339"/>
      <c r="BP67" s="368"/>
      <c r="BQ67" s="352"/>
      <c r="BR67" s="338"/>
      <c r="BS67" s="352"/>
      <c r="BT67" s="338"/>
      <c r="BU67" s="339"/>
      <c r="BV67" s="368"/>
      <c r="BW67" s="352"/>
      <c r="BX67" s="338"/>
      <c r="BY67" s="352"/>
      <c r="BZ67" s="338"/>
      <c r="CA67" s="339"/>
      <c r="CB67" s="38"/>
      <c r="CC67" s="8"/>
      <c r="CD67" s="325"/>
      <c r="CE67" s="326"/>
      <c r="CF67" s="326"/>
      <c r="CG67" s="326"/>
      <c r="CH67" s="326"/>
      <c r="CI67" s="326"/>
      <c r="CJ67" s="326"/>
      <c r="CK67" s="326"/>
      <c r="CL67" s="326"/>
      <c r="CM67" s="326"/>
      <c r="CN67" s="326"/>
      <c r="CO67" s="327"/>
      <c r="CP67" s="193"/>
      <c r="CQ67" s="194"/>
      <c r="CR67" s="194"/>
      <c r="CS67" s="195"/>
      <c r="CT67" s="368"/>
      <c r="CU67" s="352"/>
      <c r="CV67" s="338"/>
      <c r="CW67" s="339"/>
      <c r="CX67" s="368"/>
      <c r="CY67" s="352"/>
      <c r="CZ67" s="338"/>
      <c r="DA67" s="352"/>
      <c r="DB67" s="338"/>
      <c r="DC67" s="339"/>
      <c r="DD67" s="368"/>
      <c r="DE67" s="352"/>
      <c r="DF67" s="338"/>
      <c r="DG67" s="352"/>
      <c r="DH67" s="338"/>
      <c r="DI67" s="339"/>
      <c r="DJ67" s="368"/>
      <c r="DK67" s="352"/>
      <c r="DL67" s="338"/>
      <c r="DM67" s="352"/>
      <c r="DN67" s="338"/>
      <c r="DO67" s="339"/>
      <c r="DP67" s="11"/>
    </row>
    <row r="68" spans="1:120" ht="6.75" customHeight="1" x14ac:dyDescent="0.15">
      <c r="A68" s="7"/>
      <c r="B68" s="178" t="s">
        <v>23</v>
      </c>
      <c r="C68" s="179"/>
      <c r="D68" s="179"/>
      <c r="E68" s="179"/>
      <c r="F68" s="179"/>
      <c r="G68" s="179"/>
      <c r="H68" s="179"/>
      <c r="I68" s="179"/>
      <c r="J68" s="179"/>
      <c r="K68" s="179"/>
      <c r="L68" s="179"/>
      <c r="M68" s="180"/>
      <c r="N68" s="187" t="s">
        <v>24</v>
      </c>
      <c r="O68" s="188"/>
      <c r="P68" s="188"/>
      <c r="Q68" s="189"/>
      <c r="R68" s="175">
        <f>BF68</f>
        <v>0</v>
      </c>
      <c r="S68" s="167"/>
      <c r="T68" s="166">
        <f>BH68</f>
        <v>0</v>
      </c>
      <c r="U68" s="172"/>
      <c r="V68" s="175">
        <f>BJ68</f>
        <v>0</v>
      </c>
      <c r="W68" s="167"/>
      <c r="X68" s="166">
        <f>BL68</f>
        <v>0</v>
      </c>
      <c r="Y68" s="167"/>
      <c r="Z68" s="166">
        <f>BN68</f>
        <v>0</v>
      </c>
      <c r="AA68" s="172"/>
      <c r="AB68" s="175">
        <f>BP68</f>
        <v>0</v>
      </c>
      <c r="AC68" s="167"/>
      <c r="AD68" s="166">
        <f>BR68</f>
        <v>0</v>
      </c>
      <c r="AE68" s="167"/>
      <c r="AF68" s="166">
        <f>BT68</f>
        <v>0</v>
      </c>
      <c r="AG68" s="172"/>
      <c r="AH68" s="175">
        <f>BV68</f>
        <v>0</v>
      </c>
      <c r="AI68" s="167"/>
      <c r="AJ68" s="166">
        <f>BX68</f>
        <v>0</v>
      </c>
      <c r="AK68" s="167"/>
      <c r="AL68" s="166">
        <f>BZ68</f>
        <v>0</v>
      </c>
      <c r="AM68" s="172"/>
      <c r="AN68" s="8"/>
      <c r="AO68" s="58"/>
      <c r="AP68" s="178" t="s">
        <v>50</v>
      </c>
      <c r="AQ68" s="179"/>
      <c r="AR68" s="179"/>
      <c r="AS68" s="179"/>
      <c r="AT68" s="179"/>
      <c r="AU68" s="179"/>
      <c r="AV68" s="179"/>
      <c r="AW68" s="179"/>
      <c r="AX68" s="179"/>
      <c r="AY68" s="179"/>
      <c r="AZ68" s="179"/>
      <c r="BA68" s="180"/>
      <c r="BB68" s="187">
        <v>4</v>
      </c>
      <c r="BC68" s="188"/>
      <c r="BD68" s="188"/>
      <c r="BE68" s="189"/>
      <c r="BF68" s="328"/>
      <c r="BG68" s="329"/>
      <c r="BH68" s="334"/>
      <c r="BI68" s="335"/>
      <c r="BJ68" s="328"/>
      <c r="BK68" s="329"/>
      <c r="BL68" s="334"/>
      <c r="BM68" s="329"/>
      <c r="BN68" s="334"/>
      <c r="BO68" s="335"/>
      <c r="BP68" s="328"/>
      <c r="BQ68" s="329"/>
      <c r="BR68" s="334"/>
      <c r="BS68" s="329"/>
      <c r="BT68" s="334"/>
      <c r="BU68" s="335"/>
      <c r="BV68" s="328"/>
      <c r="BW68" s="329"/>
      <c r="BX68" s="334"/>
      <c r="BY68" s="329"/>
      <c r="BZ68" s="334"/>
      <c r="CA68" s="335"/>
      <c r="CB68" s="38"/>
      <c r="CC68" s="8"/>
      <c r="CD68" s="178" t="s">
        <v>23</v>
      </c>
      <c r="CE68" s="179"/>
      <c r="CF68" s="179"/>
      <c r="CG68" s="179"/>
      <c r="CH68" s="179"/>
      <c r="CI68" s="179"/>
      <c r="CJ68" s="179"/>
      <c r="CK68" s="179"/>
      <c r="CL68" s="179"/>
      <c r="CM68" s="179"/>
      <c r="CN68" s="179"/>
      <c r="CO68" s="180"/>
      <c r="CP68" s="187">
        <v>4</v>
      </c>
      <c r="CQ68" s="188"/>
      <c r="CR68" s="188"/>
      <c r="CS68" s="189"/>
      <c r="CT68" s="328">
        <f>BF68</f>
        <v>0</v>
      </c>
      <c r="CU68" s="329"/>
      <c r="CV68" s="334">
        <f>BH68</f>
        <v>0</v>
      </c>
      <c r="CW68" s="335"/>
      <c r="CX68" s="328">
        <f>BJ68</f>
        <v>0</v>
      </c>
      <c r="CY68" s="329"/>
      <c r="CZ68" s="334">
        <f>BL68</f>
        <v>0</v>
      </c>
      <c r="DA68" s="329"/>
      <c r="DB68" s="334">
        <f>BN68</f>
        <v>0</v>
      </c>
      <c r="DC68" s="335"/>
      <c r="DD68" s="328">
        <f>BP68</f>
        <v>0</v>
      </c>
      <c r="DE68" s="329"/>
      <c r="DF68" s="334">
        <f>BR68</f>
        <v>0</v>
      </c>
      <c r="DG68" s="329"/>
      <c r="DH68" s="334">
        <f>BT68</f>
        <v>0</v>
      </c>
      <c r="DI68" s="335"/>
      <c r="DJ68" s="328">
        <f>BV68</f>
        <v>0</v>
      </c>
      <c r="DK68" s="329"/>
      <c r="DL68" s="334">
        <f>BX68</f>
        <v>0</v>
      </c>
      <c r="DM68" s="329"/>
      <c r="DN68" s="334">
        <f>BZ68</f>
        <v>0</v>
      </c>
      <c r="DO68" s="335"/>
      <c r="DP68" s="11"/>
    </row>
    <row r="69" spans="1:120" ht="6.75" customHeight="1" x14ac:dyDescent="0.15">
      <c r="A69" s="7"/>
      <c r="B69" s="181"/>
      <c r="C69" s="182"/>
      <c r="D69" s="182"/>
      <c r="E69" s="182"/>
      <c r="F69" s="182"/>
      <c r="G69" s="182"/>
      <c r="H69" s="182"/>
      <c r="I69" s="182"/>
      <c r="J69" s="182"/>
      <c r="K69" s="182"/>
      <c r="L69" s="182"/>
      <c r="M69" s="183"/>
      <c r="N69" s="190"/>
      <c r="O69" s="191"/>
      <c r="P69" s="191"/>
      <c r="Q69" s="192"/>
      <c r="R69" s="176"/>
      <c r="S69" s="169"/>
      <c r="T69" s="168"/>
      <c r="U69" s="173"/>
      <c r="V69" s="176"/>
      <c r="W69" s="169"/>
      <c r="X69" s="168"/>
      <c r="Y69" s="169"/>
      <c r="Z69" s="168"/>
      <c r="AA69" s="173"/>
      <c r="AB69" s="176"/>
      <c r="AC69" s="169"/>
      <c r="AD69" s="168"/>
      <c r="AE69" s="169"/>
      <c r="AF69" s="168"/>
      <c r="AG69" s="173"/>
      <c r="AH69" s="176"/>
      <c r="AI69" s="169"/>
      <c r="AJ69" s="168"/>
      <c r="AK69" s="169"/>
      <c r="AL69" s="168"/>
      <c r="AM69" s="173"/>
      <c r="AN69" s="8"/>
      <c r="AO69" s="58"/>
      <c r="AP69" s="181"/>
      <c r="AQ69" s="182"/>
      <c r="AR69" s="182"/>
      <c r="AS69" s="182"/>
      <c r="AT69" s="182"/>
      <c r="AU69" s="182"/>
      <c r="AV69" s="182"/>
      <c r="AW69" s="182"/>
      <c r="AX69" s="182"/>
      <c r="AY69" s="182"/>
      <c r="AZ69" s="182"/>
      <c r="BA69" s="183"/>
      <c r="BB69" s="190"/>
      <c r="BC69" s="191"/>
      <c r="BD69" s="191"/>
      <c r="BE69" s="192"/>
      <c r="BF69" s="330"/>
      <c r="BG69" s="331"/>
      <c r="BH69" s="336"/>
      <c r="BI69" s="337"/>
      <c r="BJ69" s="330"/>
      <c r="BK69" s="331"/>
      <c r="BL69" s="336"/>
      <c r="BM69" s="331"/>
      <c r="BN69" s="336"/>
      <c r="BO69" s="337"/>
      <c r="BP69" s="330"/>
      <c r="BQ69" s="331"/>
      <c r="BR69" s="336"/>
      <c r="BS69" s="331"/>
      <c r="BT69" s="336"/>
      <c r="BU69" s="337"/>
      <c r="BV69" s="330"/>
      <c r="BW69" s="331"/>
      <c r="BX69" s="336"/>
      <c r="BY69" s="331"/>
      <c r="BZ69" s="336"/>
      <c r="CA69" s="337"/>
      <c r="CB69" s="38"/>
      <c r="CC69" s="8"/>
      <c r="CD69" s="181"/>
      <c r="CE69" s="182"/>
      <c r="CF69" s="182"/>
      <c r="CG69" s="182"/>
      <c r="CH69" s="182"/>
      <c r="CI69" s="182"/>
      <c r="CJ69" s="182"/>
      <c r="CK69" s="182"/>
      <c r="CL69" s="182"/>
      <c r="CM69" s="182"/>
      <c r="CN69" s="182"/>
      <c r="CO69" s="183"/>
      <c r="CP69" s="190"/>
      <c r="CQ69" s="191"/>
      <c r="CR69" s="191"/>
      <c r="CS69" s="192"/>
      <c r="CT69" s="330"/>
      <c r="CU69" s="331"/>
      <c r="CV69" s="336"/>
      <c r="CW69" s="337"/>
      <c r="CX69" s="330"/>
      <c r="CY69" s="331"/>
      <c r="CZ69" s="336"/>
      <c r="DA69" s="331"/>
      <c r="DB69" s="336"/>
      <c r="DC69" s="337"/>
      <c r="DD69" s="330"/>
      <c r="DE69" s="331"/>
      <c r="DF69" s="336"/>
      <c r="DG69" s="331"/>
      <c r="DH69" s="336"/>
      <c r="DI69" s="337"/>
      <c r="DJ69" s="330"/>
      <c r="DK69" s="331"/>
      <c r="DL69" s="336"/>
      <c r="DM69" s="331"/>
      <c r="DN69" s="336"/>
      <c r="DO69" s="337"/>
      <c r="DP69" s="11"/>
    </row>
    <row r="70" spans="1:120" ht="6.75" customHeight="1" x14ac:dyDescent="0.15">
      <c r="A70" s="7"/>
      <c r="B70" s="184"/>
      <c r="C70" s="185"/>
      <c r="D70" s="185"/>
      <c r="E70" s="185"/>
      <c r="F70" s="185"/>
      <c r="G70" s="185"/>
      <c r="H70" s="185"/>
      <c r="I70" s="185"/>
      <c r="J70" s="185"/>
      <c r="K70" s="185"/>
      <c r="L70" s="185"/>
      <c r="M70" s="186"/>
      <c r="N70" s="193"/>
      <c r="O70" s="194"/>
      <c r="P70" s="194"/>
      <c r="Q70" s="195"/>
      <c r="R70" s="196"/>
      <c r="S70" s="197"/>
      <c r="T70" s="198"/>
      <c r="U70" s="199"/>
      <c r="V70" s="196"/>
      <c r="W70" s="197"/>
      <c r="X70" s="198"/>
      <c r="Y70" s="197"/>
      <c r="Z70" s="198"/>
      <c r="AA70" s="199"/>
      <c r="AB70" s="196"/>
      <c r="AC70" s="197"/>
      <c r="AD70" s="198"/>
      <c r="AE70" s="197"/>
      <c r="AF70" s="198"/>
      <c r="AG70" s="199"/>
      <c r="AH70" s="196"/>
      <c r="AI70" s="197"/>
      <c r="AJ70" s="198"/>
      <c r="AK70" s="197"/>
      <c r="AL70" s="198"/>
      <c r="AM70" s="199"/>
      <c r="AN70" s="8"/>
      <c r="AO70" s="58"/>
      <c r="AP70" s="184"/>
      <c r="AQ70" s="185"/>
      <c r="AR70" s="185"/>
      <c r="AS70" s="185"/>
      <c r="AT70" s="185"/>
      <c r="AU70" s="185"/>
      <c r="AV70" s="185"/>
      <c r="AW70" s="185"/>
      <c r="AX70" s="185"/>
      <c r="AY70" s="185"/>
      <c r="AZ70" s="185"/>
      <c r="BA70" s="186"/>
      <c r="BB70" s="193"/>
      <c r="BC70" s="194"/>
      <c r="BD70" s="194"/>
      <c r="BE70" s="195"/>
      <c r="BF70" s="368"/>
      <c r="BG70" s="352"/>
      <c r="BH70" s="338"/>
      <c r="BI70" s="339"/>
      <c r="BJ70" s="368"/>
      <c r="BK70" s="352"/>
      <c r="BL70" s="338"/>
      <c r="BM70" s="352"/>
      <c r="BN70" s="338"/>
      <c r="BO70" s="339"/>
      <c r="BP70" s="368"/>
      <c r="BQ70" s="352"/>
      <c r="BR70" s="338"/>
      <c r="BS70" s="352"/>
      <c r="BT70" s="338"/>
      <c r="BU70" s="339"/>
      <c r="BV70" s="368"/>
      <c r="BW70" s="352"/>
      <c r="BX70" s="338"/>
      <c r="BY70" s="352"/>
      <c r="BZ70" s="338"/>
      <c r="CA70" s="339"/>
      <c r="CB70" s="38"/>
      <c r="CC70" s="8"/>
      <c r="CD70" s="184"/>
      <c r="CE70" s="185"/>
      <c r="CF70" s="185"/>
      <c r="CG70" s="185"/>
      <c r="CH70" s="185"/>
      <c r="CI70" s="185"/>
      <c r="CJ70" s="185"/>
      <c r="CK70" s="185"/>
      <c r="CL70" s="185"/>
      <c r="CM70" s="185"/>
      <c r="CN70" s="185"/>
      <c r="CO70" s="186"/>
      <c r="CP70" s="193"/>
      <c r="CQ70" s="194"/>
      <c r="CR70" s="194"/>
      <c r="CS70" s="195"/>
      <c r="CT70" s="368"/>
      <c r="CU70" s="352"/>
      <c r="CV70" s="338"/>
      <c r="CW70" s="339"/>
      <c r="CX70" s="368"/>
      <c r="CY70" s="352"/>
      <c r="CZ70" s="338"/>
      <c r="DA70" s="352"/>
      <c r="DB70" s="338"/>
      <c r="DC70" s="339"/>
      <c r="DD70" s="368"/>
      <c r="DE70" s="352"/>
      <c r="DF70" s="338"/>
      <c r="DG70" s="352"/>
      <c r="DH70" s="338"/>
      <c r="DI70" s="339"/>
      <c r="DJ70" s="368"/>
      <c r="DK70" s="352"/>
      <c r="DL70" s="338"/>
      <c r="DM70" s="352"/>
      <c r="DN70" s="338"/>
      <c r="DO70" s="339"/>
      <c r="DP70" s="11"/>
    </row>
    <row r="71" spans="1:120" ht="6.75" customHeight="1" x14ac:dyDescent="0.15">
      <c r="A71" s="7"/>
      <c r="B71" s="178" t="s">
        <v>27</v>
      </c>
      <c r="C71" s="179"/>
      <c r="D71" s="179"/>
      <c r="E71" s="179"/>
      <c r="F71" s="179"/>
      <c r="G71" s="179"/>
      <c r="H71" s="179"/>
      <c r="I71" s="179"/>
      <c r="J71" s="179"/>
      <c r="K71" s="179"/>
      <c r="L71" s="179"/>
      <c r="M71" s="180"/>
      <c r="N71" s="187" t="s">
        <v>25</v>
      </c>
      <c r="O71" s="188"/>
      <c r="P71" s="188"/>
      <c r="Q71" s="189"/>
      <c r="R71" s="175">
        <f>BF71</f>
        <v>0</v>
      </c>
      <c r="S71" s="167"/>
      <c r="T71" s="166">
        <f>BH71</f>
        <v>0</v>
      </c>
      <c r="U71" s="172"/>
      <c r="V71" s="175">
        <f>BJ71</f>
        <v>0</v>
      </c>
      <c r="W71" s="167"/>
      <c r="X71" s="166">
        <f>BL71</f>
        <v>0</v>
      </c>
      <c r="Y71" s="167"/>
      <c r="Z71" s="166">
        <f>BN71</f>
        <v>0</v>
      </c>
      <c r="AA71" s="172"/>
      <c r="AB71" s="175">
        <f>BP71</f>
        <v>0</v>
      </c>
      <c r="AC71" s="167"/>
      <c r="AD71" s="166">
        <f>BR71</f>
        <v>0</v>
      </c>
      <c r="AE71" s="167"/>
      <c r="AF71" s="166">
        <f>BT71</f>
        <v>0</v>
      </c>
      <c r="AG71" s="172"/>
      <c r="AH71" s="175">
        <f>BV71</f>
        <v>0</v>
      </c>
      <c r="AI71" s="167"/>
      <c r="AJ71" s="166">
        <f>BX71</f>
        <v>0</v>
      </c>
      <c r="AK71" s="167"/>
      <c r="AL71" s="166">
        <f>BZ71</f>
        <v>0</v>
      </c>
      <c r="AM71" s="172"/>
      <c r="AN71" s="8"/>
      <c r="AO71" s="58"/>
      <c r="AP71" s="178" t="s">
        <v>51</v>
      </c>
      <c r="AQ71" s="179"/>
      <c r="AR71" s="179"/>
      <c r="AS71" s="179"/>
      <c r="AT71" s="179"/>
      <c r="AU71" s="179"/>
      <c r="AV71" s="179"/>
      <c r="AW71" s="179"/>
      <c r="AX71" s="179"/>
      <c r="AY71" s="179"/>
      <c r="AZ71" s="179"/>
      <c r="BA71" s="180"/>
      <c r="BB71" s="187">
        <v>5</v>
      </c>
      <c r="BC71" s="188"/>
      <c r="BD71" s="188"/>
      <c r="BE71" s="189"/>
      <c r="BF71" s="328"/>
      <c r="BG71" s="329"/>
      <c r="BH71" s="334"/>
      <c r="BI71" s="335"/>
      <c r="BJ71" s="328"/>
      <c r="BK71" s="329"/>
      <c r="BL71" s="334"/>
      <c r="BM71" s="329"/>
      <c r="BN71" s="334"/>
      <c r="BO71" s="335"/>
      <c r="BP71" s="328"/>
      <c r="BQ71" s="329"/>
      <c r="BR71" s="334"/>
      <c r="BS71" s="329"/>
      <c r="BT71" s="334"/>
      <c r="BU71" s="335"/>
      <c r="BV71" s="328"/>
      <c r="BW71" s="329"/>
      <c r="BX71" s="334"/>
      <c r="BY71" s="329"/>
      <c r="BZ71" s="334"/>
      <c r="CA71" s="335"/>
      <c r="CB71" s="38"/>
      <c r="CC71" s="8"/>
      <c r="CD71" s="178" t="s">
        <v>27</v>
      </c>
      <c r="CE71" s="179"/>
      <c r="CF71" s="179"/>
      <c r="CG71" s="179"/>
      <c r="CH71" s="179"/>
      <c r="CI71" s="179"/>
      <c r="CJ71" s="179"/>
      <c r="CK71" s="179"/>
      <c r="CL71" s="179"/>
      <c r="CM71" s="179"/>
      <c r="CN71" s="179"/>
      <c r="CO71" s="180"/>
      <c r="CP71" s="187">
        <v>5</v>
      </c>
      <c r="CQ71" s="188"/>
      <c r="CR71" s="188"/>
      <c r="CS71" s="189"/>
      <c r="CT71" s="328">
        <f>BF71</f>
        <v>0</v>
      </c>
      <c r="CU71" s="329"/>
      <c r="CV71" s="334">
        <f>BH71</f>
        <v>0</v>
      </c>
      <c r="CW71" s="335"/>
      <c r="CX71" s="328">
        <f>BJ71</f>
        <v>0</v>
      </c>
      <c r="CY71" s="329"/>
      <c r="CZ71" s="334">
        <f>BL71</f>
        <v>0</v>
      </c>
      <c r="DA71" s="329"/>
      <c r="DB71" s="334">
        <f>BN71</f>
        <v>0</v>
      </c>
      <c r="DC71" s="335"/>
      <c r="DD71" s="328">
        <f>BP71</f>
        <v>0</v>
      </c>
      <c r="DE71" s="329"/>
      <c r="DF71" s="334">
        <f>BR71</f>
        <v>0</v>
      </c>
      <c r="DG71" s="329"/>
      <c r="DH71" s="334">
        <f>BT71</f>
        <v>0</v>
      </c>
      <c r="DI71" s="335"/>
      <c r="DJ71" s="328">
        <f>BV71</f>
        <v>0</v>
      </c>
      <c r="DK71" s="329"/>
      <c r="DL71" s="334">
        <f>BX71</f>
        <v>0</v>
      </c>
      <c r="DM71" s="329"/>
      <c r="DN71" s="334">
        <f>BZ71</f>
        <v>0</v>
      </c>
      <c r="DO71" s="335"/>
      <c r="DP71" s="11"/>
    </row>
    <row r="72" spans="1:120" ht="6.75" customHeight="1" x14ac:dyDescent="0.15">
      <c r="A72" s="7"/>
      <c r="B72" s="181"/>
      <c r="C72" s="182"/>
      <c r="D72" s="182"/>
      <c r="E72" s="182"/>
      <c r="F72" s="182"/>
      <c r="G72" s="182"/>
      <c r="H72" s="182"/>
      <c r="I72" s="182"/>
      <c r="J72" s="182"/>
      <c r="K72" s="182"/>
      <c r="L72" s="182"/>
      <c r="M72" s="183"/>
      <c r="N72" s="190"/>
      <c r="O72" s="191"/>
      <c r="P72" s="191"/>
      <c r="Q72" s="192"/>
      <c r="R72" s="176"/>
      <c r="S72" s="169"/>
      <c r="T72" s="168"/>
      <c r="U72" s="173"/>
      <c r="V72" s="176"/>
      <c r="W72" s="169"/>
      <c r="X72" s="168"/>
      <c r="Y72" s="169"/>
      <c r="Z72" s="168"/>
      <c r="AA72" s="173"/>
      <c r="AB72" s="176"/>
      <c r="AC72" s="169"/>
      <c r="AD72" s="168"/>
      <c r="AE72" s="169"/>
      <c r="AF72" s="168"/>
      <c r="AG72" s="173"/>
      <c r="AH72" s="176"/>
      <c r="AI72" s="169"/>
      <c r="AJ72" s="168"/>
      <c r="AK72" s="169"/>
      <c r="AL72" s="168"/>
      <c r="AM72" s="173"/>
      <c r="AN72" s="8"/>
      <c r="AO72" s="58"/>
      <c r="AP72" s="181"/>
      <c r="AQ72" s="182"/>
      <c r="AR72" s="182"/>
      <c r="AS72" s="182"/>
      <c r="AT72" s="182"/>
      <c r="AU72" s="182"/>
      <c r="AV72" s="182"/>
      <c r="AW72" s="182"/>
      <c r="AX72" s="182"/>
      <c r="AY72" s="182"/>
      <c r="AZ72" s="182"/>
      <c r="BA72" s="183"/>
      <c r="BB72" s="190"/>
      <c r="BC72" s="191"/>
      <c r="BD72" s="191"/>
      <c r="BE72" s="192"/>
      <c r="BF72" s="330"/>
      <c r="BG72" s="331"/>
      <c r="BH72" s="336"/>
      <c r="BI72" s="337"/>
      <c r="BJ72" s="330"/>
      <c r="BK72" s="331"/>
      <c r="BL72" s="336"/>
      <c r="BM72" s="331"/>
      <c r="BN72" s="336"/>
      <c r="BO72" s="337"/>
      <c r="BP72" s="330"/>
      <c r="BQ72" s="331"/>
      <c r="BR72" s="336"/>
      <c r="BS72" s="331"/>
      <c r="BT72" s="336"/>
      <c r="BU72" s="337"/>
      <c r="BV72" s="330"/>
      <c r="BW72" s="331"/>
      <c r="BX72" s="336"/>
      <c r="BY72" s="331"/>
      <c r="BZ72" s="336"/>
      <c r="CA72" s="337"/>
      <c r="CB72" s="38"/>
      <c r="CC72" s="8"/>
      <c r="CD72" s="181"/>
      <c r="CE72" s="182"/>
      <c r="CF72" s="182"/>
      <c r="CG72" s="182"/>
      <c r="CH72" s="182"/>
      <c r="CI72" s="182"/>
      <c r="CJ72" s="182"/>
      <c r="CK72" s="182"/>
      <c r="CL72" s="182"/>
      <c r="CM72" s="182"/>
      <c r="CN72" s="182"/>
      <c r="CO72" s="183"/>
      <c r="CP72" s="190"/>
      <c r="CQ72" s="191"/>
      <c r="CR72" s="191"/>
      <c r="CS72" s="192"/>
      <c r="CT72" s="330"/>
      <c r="CU72" s="331"/>
      <c r="CV72" s="336"/>
      <c r="CW72" s="337"/>
      <c r="CX72" s="330"/>
      <c r="CY72" s="331"/>
      <c r="CZ72" s="336"/>
      <c r="DA72" s="331"/>
      <c r="DB72" s="336"/>
      <c r="DC72" s="337"/>
      <c r="DD72" s="330"/>
      <c r="DE72" s="331"/>
      <c r="DF72" s="336"/>
      <c r="DG72" s="331"/>
      <c r="DH72" s="336"/>
      <c r="DI72" s="337"/>
      <c r="DJ72" s="330"/>
      <c r="DK72" s="331"/>
      <c r="DL72" s="336"/>
      <c r="DM72" s="331"/>
      <c r="DN72" s="336"/>
      <c r="DO72" s="337"/>
      <c r="DP72" s="11"/>
    </row>
    <row r="73" spans="1:120" ht="6.75" customHeight="1" x14ac:dyDescent="0.15">
      <c r="A73" s="7"/>
      <c r="B73" s="184"/>
      <c r="C73" s="185"/>
      <c r="D73" s="185"/>
      <c r="E73" s="185"/>
      <c r="F73" s="185"/>
      <c r="G73" s="185"/>
      <c r="H73" s="185"/>
      <c r="I73" s="185"/>
      <c r="J73" s="185"/>
      <c r="K73" s="185"/>
      <c r="L73" s="185"/>
      <c r="M73" s="186"/>
      <c r="N73" s="193"/>
      <c r="O73" s="194"/>
      <c r="P73" s="194"/>
      <c r="Q73" s="195"/>
      <c r="R73" s="196"/>
      <c r="S73" s="197"/>
      <c r="T73" s="198"/>
      <c r="U73" s="199"/>
      <c r="V73" s="196"/>
      <c r="W73" s="197"/>
      <c r="X73" s="198"/>
      <c r="Y73" s="197"/>
      <c r="Z73" s="198"/>
      <c r="AA73" s="199"/>
      <c r="AB73" s="196"/>
      <c r="AC73" s="197"/>
      <c r="AD73" s="198"/>
      <c r="AE73" s="197"/>
      <c r="AF73" s="198"/>
      <c r="AG73" s="199"/>
      <c r="AH73" s="196"/>
      <c r="AI73" s="197"/>
      <c r="AJ73" s="198"/>
      <c r="AK73" s="197"/>
      <c r="AL73" s="198"/>
      <c r="AM73" s="199"/>
      <c r="AN73" s="8"/>
      <c r="AO73" s="58"/>
      <c r="AP73" s="184"/>
      <c r="AQ73" s="185"/>
      <c r="AR73" s="185"/>
      <c r="AS73" s="185"/>
      <c r="AT73" s="185"/>
      <c r="AU73" s="185"/>
      <c r="AV73" s="185"/>
      <c r="AW73" s="185"/>
      <c r="AX73" s="185"/>
      <c r="AY73" s="185"/>
      <c r="AZ73" s="185"/>
      <c r="BA73" s="186"/>
      <c r="BB73" s="193"/>
      <c r="BC73" s="194"/>
      <c r="BD73" s="194"/>
      <c r="BE73" s="195"/>
      <c r="BF73" s="368"/>
      <c r="BG73" s="352"/>
      <c r="BH73" s="338"/>
      <c r="BI73" s="339"/>
      <c r="BJ73" s="368"/>
      <c r="BK73" s="352"/>
      <c r="BL73" s="338"/>
      <c r="BM73" s="352"/>
      <c r="BN73" s="338"/>
      <c r="BO73" s="339"/>
      <c r="BP73" s="368"/>
      <c r="BQ73" s="352"/>
      <c r="BR73" s="338"/>
      <c r="BS73" s="352"/>
      <c r="BT73" s="338"/>
      <c r="BU73" s="339"/>
      <c r="BV73" s="368"/>
      <c r="BW73" s="352"/>
      <c r="BX73" s="338"/>
      <c r="BY73" s="352"/>
      <c r="BZ73" s="338"/>
      <c r="CA73" s="339"/>
      <c r="CB73" s="38"/>
      <c r="CC73" s="8"/>
      <c r="CD73" s="184"/>
      <c r="CE73" s="185"/>
      <c r="CF73" s="185"/>
      <c r="CG73" s="185"/>
      <c r="CH73" s="185"/>
      <c r="CI73" s="185"/>
      <c r="CJ73" s="185"/>
      <c r="CK73" s="185"/>
      <c r="CL73" s="185"/>
      <c r="CM73" s="185"/>
      <c r="CN73" s="185"/>
      <c r="CO73" s="186"/>
      <c r="CP73" s="193"/>
      <c r="CQ73" s="194"/>
      <c r="CR73" s="194"/>
      <c r="CS73" s="195"/>
      <c r="CT73" s="368"/>
      <c r="CU73" s="352"/>
      <c r="CV73" s="338"/>
      <c r="CW73" s="339"/>
      <c r="CX73" s="368"/>
      <c r="CY73" s="352"/>
      <c r="CZ73" s="338"/>
      <c r="DA73" s="352"/>
      <c r="DB73" s="338"/>
      <c r="DC73" s="339"/>
      <c r="DD73" s="368"/>
      <c r="DE73" s="352"/>
      <c r="DF73" s="338"/>
      <c r="DG73" s="352"/>
      <c r="DH73" s="338"/>
      <c r="DI73" s="339"/>
      <c r="DJ73" s="368"/>
      <c r="DK73" s="352"/>
      <c r="DL73" s="338"/>
      <c r="DM73" s="352"/>
      <c r="DN73" s="338"/>
      <c r="DO73" s="339"/>
      <c r="DP73" s="11"/>
    </row>
    <row r="74" spans="1:120" ht="6.75" customHeight="1" x14ac:dyDescent="0.15">
      <c r="A74" s="7"/>
      <c r="B74" s="178" t="s">
        <v>1</v>
      </c>
      <c r="C74" s="179"/>
      <c r="D74" s="179"/>
      <c r="E74" s="179"/>
      <c r="F74" s="179"/>
      <c r="G74" s="179"/>
      <c r="H74" s="179"/>
      <c r="I74" s="179"/>
      <c r="J74" s="179"/>
      <c r="K74" s="179"/>
      <c r="L74" s="179"/>
      <c r="M74" s="180"/>
      <c r="N74" s="187" t="s">
        <v>26</v>
      </c>
      <c r="O74" s="188"/>
      <c r="P74" s="188"/>
      <c r="Q74" s="189"/>
      <c r="R74" s="175">
        <f>BF74</f>
        <v>0</v>
      </c>
      <c r="S74" s="167"/>
      <c r="T74" s="166">
        <f>BH74</f>
        <v>0</v>
      </c>
      <c r="U74" s="172"/>
      <c r="V74" s="175">
        <f>BJ74</f>
        <v>0</v>
      </c>
      <c r="W74" s="167"/>
      <c r="X74" s="166">
        <f>BL74</f>
        <v>0</v>
      </c>
      <c r="Y74" s="167"/>
      <c r="Z74" s="166">
        <f>BN74</f>
        <v>0</v>
      </c>
      <c r="AA74" s="172"/>
      <c r="AB74" s="175">
        <f>BP74</f>
        <v>0</v>
      </c>
      <c r="AC74" s="167"/>
      <c r="AD74" s="166">
        <f>BR74</f>
        <v>0</v>
      </c>
      <c r="AE74" s="167"/>
      <c r="AF74" s="166">
        <f>BT74</f>
        <v>0</v>
      </c>
      <c r="AG74" s="172"/>
      <c r="AH74" s="175">
        <f>BV74</f>
        <v>0</v>
      </c>
      <c r="AI74" s="167"/>
      <c r="AJ74" s="166">
        <f>BX74</f>
        <v>0</v>
      </c>
      <c r="AK74" s="167"/>
      <c r="AL74" s="166">
        <f>BZ74</f>
        <v>0</v>
      </c>
      <c r="AM74" s="172"/>
      <c r="AN74" s="8"/>
      <c r="AO74" s="58"/>
      <c r="AP74" s="178" t="s">
        <v>52</v>
      </c>
      <c r="AQ74" s="179"/>
      <c r="AR74" s="179"/>
      <c r="AS74" s="179"/>
      <c r="AT74" s="179"/>
      <c r="AU74" s="179"/>
      <c r="AV74" s="179"/>
      <c r="AW74" s="179"/>
      <c r="AX74" s="179"/>
      <c r="AY74" s="179"/>
      <c r="AZ74" s="179"/>
      <c r="BA74" s="180"/>
      <c r="BB74" s="187">
        <v>6</v>
      </c>
      <c r="BC74" s="188"/>
      <c r="BD74" s="188"/>
      <c r="BE74" s="189"/>
      <c r="BF74" s="328"/>
      <c r="BG74" s="329"/>
      <c r="BH74" s="334"/>
      <c r="BI74" s="335"/>
      <c r="BJ74" s="328"/>
      <c r="BK74" s="329"/>
      <c r="BL74" s="334"/>
      <c r="BM74" s="329"/>
      <c r="BN74" s="334"/>
      <c r="BO74" s="335"/>
      <c r="BP74" s="328"/>
      <c r="BQ74" s="329"/>
      <c r="BR74" s="334"/>
      <c r="BS74" s="329"/>
      <c r="BT74" s="334"/>
      <c r="BU74" s="335"/>
      <c r="BV74" s="328"/>
      <c r="BW74" s="329"/>
      <c r="BX74" s="334"/>
      <c r="BY74" s="329"/>
      <c r="BZ74" s="334"/>
      <c r="CA74" s="335"/>
      <c r="CB74" s="38"/>
      <c r="CC74" s="8"/>
      <c r="CD74" s="178" t="s">
        <v>1</v>
      </c>
      <c r="CE74" s="179"/>
      <c r="CF74" s="179"/>
      <c r="CG74" s="179"/>
      <c r="CH74" s="179"/>
      <c r="CI74" s="179"/>
      <c r="CJ74" s="179"/>
      <c r="CK74" s="179"/>
      <c r="CL74" s="179"/>
      <c r="CM74" s="179"/>
      <c r="CN74" s="179"/>
      <c r="CO74" s="180"/>
      <c r="CP74" s="187">
        <v>6</v>
      </c>
      <c r="CQ74" s="188"/>
      <c r="CR74" s="188"/>
      <c r="CS74" s="189"/>
      <c r="CT74" s="328">
        <f>BF74</f>
        <v>0</v>
      </c>
      <c r="CU74" s="329"/>
      <c r="CV74" s="334">
        <f>BH74</f>
        <v>0</v>
      </c>
      <c r="CW74" s="335"/>
      <c r="CX74" s="328">
        <f>BJ74</f>
        <v>0</v>
      </c>
      <c r="CY74" s="329"/>
      <c r="CZ74" s="334">
        <f>BL74</f>
        <v>0</v>
      </c>
      <c r="DA74" s="329"/>
      <c r="DB74" s="334">
        <f>BN74</f>
        <v>0</v>
      </c>
      <c r="DC74" s="335"/>
      <c r="DD74" s="328">
        <f>BP74</f>
        <v>0</v>
      </c>
      <c r="DE74" s="329"/>
      <c r="DF74" s="334">
        <f>BR74</f>
        <v>0</v>
      </c>
      <c r="DG74" s="329"/>
      <c r="DH74" s="334">
        <f>BT74</f>
        <v>0</v>
      </c>
      <c r="DI74" s="335"/>
      <c r="DJ74" s="328">
        <f>BV74</f>
        <v>0</v>
      </c>
      <c r="DK74" s="329"/>
      <c r="DL74" s="334">
        <f>BX74</f>
        <v>0</v>
      </c>
      <c r="DM74" s="329"/>
      <c r="DN74" s="334">
        <f>BZ74</f>
        <v>0</v>
      </c>
      <c r="DO74" s="335"/>
      <c r="DP74" s="11"/>
    </row>
    <row r="75" spans="1:120" ht="6.75" customHeight="1" x14ac:dyDescent="0.15">
      <c r="A75" s="7"/>
      <c r="B75" s="181"/>
      <c r="C75" s="182"/>
      <c r="D75" s="182"/>
      <c r="E75" s="182"/>
      <c r="F75" s="182"/>
      <c r="G75" s="182"/>
      <c r="H75" s="182"/>
      <c r="I75" s="182"/>
      <c r="J75" s="182"/>
      <c r="K75" s="182"/>
      <c r="L75" s="182"/>
      <c r="M75" s="183"/>
      <c r="N75" s="190"/>
      <c r="O75" s="191"/>
      <c r="P75" s="191"/>
      <c r="Q75" s="192"/>
      <c r="R75" s="176"/>
      <c r="S75" s="169"/>
      <c r="T75" s="168"/>
      <c r="U75" s="173"/>
      <c r="V75" s="176"/>
      <c r="W75" s="169"/>
      <c r="X75" s="168"/>
      <c r="Y75" s="169"/>
      <c r="Z75" s="168"/>
      <c r="AA75" s="173"/>
      <c r="AB75" s="176"/>
      <c r="AC75" s="169"/>
      <c r="AD75" s="168"/>
      <c r="AE75" s="169"/>
      <c r="AF75" s="168"/>
      <c r="AG75" s="173"/>
      <c r="AH75" s="176"/>
      <c r="AI75" s="169"/>
      <c r="AJ75" s="168"/>
      <c r="AK75" s="169"/>
      <c r="AL75" s="168"/>
      <c r="AM75" s="173"/>
      <c r="AN75" s="8"/>
      <c r="AO75" s="58"/>
      <c r="AP75" s="181"/>
      <c r="AQ75" s="182"/>
      <c r="AR75" s="182"/>
      <c r="AS75" s="182"/>
      <c r="AT75" s="182"/>
      <c r="AU75" s="182"/>
      <c r="AV75" s="182"/>
      <c r="AW75" s="182"/>
      <c r="AX75" s="182"/>
      <c r="AY75" s="182"/>
      <c r="AZ75" s="182"/>
      <c r="BA75" s="183"/>
      <c r="BB75" s="190"/>
      <c r="BC75" s="191"/>
      <c r="BD75" s="191"/>
      <c r="BE75" s="192"/>
      <c r="BF75" s="330"/>
      <c r="BG75" s="331"/>
      <c r="BH75" s="336"/>
      <c r="BI75" s="337"/>
      <c r="BJ75" s="330"/>
      <c r="BK75" s="331"/>
      <c r="BL75" s="336"/>
      <c r="BM75" s="331"/>
      <c r="BN75" s="336"/>
      <c r="BO75" s="337"/>
      <c r="BP75" s="330"/>
      <c r="BQ75" s="331"/>
      <c r="BR75" s="336"/>
      <c r="BS75" s="331"/>
      <c r="BT75" s="336"/>
      <c r="BU75" s="337"/>
      <c r="BV75" s="330"/>
      <c r="BW75" s="331"/>
      <c r="BX75" s="336"/>
      <c r="BY75" s="331"/>
      <c r="BZ75" s="336"/>
      <c r="CA75" s="337"/>
      <c r="CB75" s="38"/>
      <c r="CC75" s="8"/>
      <c r="CD75" s="181"/>
      <c r="CE75" s="182"/>
      <c r="CF75" s="182"/>
      <c r="CG75" s="182"/>
      <c r="CH75" s="182"/>
      <c r="CI75" s="182"/>
      <c r="CJ75" s="182"/>
      <c r="CK75" s="182"/>
      <c r="CL75" s="182"/>
      <c r="CM75" s="182"/>
      <c r="CN75" s="182"/>
      <c r="CO75" s="183"/>
      <c r="CP75" s="190"/>
      <c r="CQ75" s="191"/>
      <c r="CR75" s="191"/>
      <c r="CS75" s="192"/>
      <c r="CT75" s="330"/>
      <c r="CU75" s="331"/>
      <c r="CV75" s="336"/>
      <c r="CW75" s="337"/>
      <c r="CX75" s="330"/>
      <c r="CY75" s="331"/>
      <c r="CZ75" s="336"/>
      <c r="DA75" s="331"/>
      <c r="DB75" s="336"/>
      <c r="DC75" s="337"/>
      <c r="DD75" s="330"/>
      <c r="DE75" s="331"/>
      <c r="DF75" s="336"/>
      <c r="DG75" s="331"/>
      <c r="DH75" s="336"/>
      <c r="DI75" s="337"/>
      <c r="DJ75" s="330"/>
      <c r="DK75" s="331"/>
      <c r="DL75" s="336"/>
      <c r="DM75" s="331"/>
      <c r="DN75" s="336"/>
      <c r="DO75" s="337"/>
      <c r="DP75" s="11"/>
    </row>
    <row r="76" spans="1:120" ht="6.75" customHeight="1" thickBot="1" x14ac:dyDescent="0.2">
      <c r="A76" s="7"/>
      <c r="B76" s="218"/>
      <c r="C76" s="219"/>
      <c r="D76" s="219"/>
      <c r="E76" s="219"/>
      <c r="F76" s="219"/>
      <c r="G76" s="219"/>
      <c r="H76" s="219"/>
      <c r="I76" s="219"/>
      <c r="J76" s="219"/>
      <c r="K76" s="219"/>
      <c r="L76" s="219"/>
      <c r="M76" s="220"/>
      <c r="N76" s="212"/>
      <c r="O76" s="213"/>
      <c r="P76" s="213"/>
      <c r="Q76" s="214"/>
      <c r="R76" s="177"/>
      <c r="S76" s="171"/>
      <c r="T76" s="170"/>
      <c r="U76" s="174"/>
      <c r="V76" s="177"/>
      <c r="W76" s="171"/>
      <c r="X76" s="170"/>
      <c r="Y76" s="171"/>
      <c r="Z76" s="170"/>
      <c r="AA76" s="174"/>
      <c r="AB76" s="177"/>
      <c r="AC76" s="171"/>
      <c r="AD76" s="170"/>
      <c r="AE76" s="171"/>
      <c r="AF76" s="170"/>
      <c r="AG76" s="174"/>
      <c r="AH76" s="177"/>
      <c r="AI76" s="171"/>
      <c r="AJ76" s="170"/>
      <c r="AK76" s="171"/>
      <c r="AL76" s="170"/>
      <c r="AM76" s="174"/>
      <c r="AN76" s="8"/>
      <c r="AO76" s="58"/>
      <c r="AP76" s="218"/>
      <c r="AQ76" s="219"/>
      <c r="AR76" s="219"/>
      <c r="AS76" s="219"/>
      <c r="AT76" s="219"/>
      <c r="AU76" s="219"/>
      <c r="AV76" s="219"/>
      <c r="AW76" s="219"/>
      <c r="AX76" s="219"/>
      <c r="AY76" s="219"/>
      <c r="AZ76" s="219"/>
      <c r="BA76" s="220"/>
      <c r="BB76" s="212"/>
      <c r="BC76" s="213"/>
      <c r="BD76" s="213"/>
      <c r="BE76" s="214"/>
      <c r="BF76" s="368"/>
      <c r="BG76" s="352"/>
      <c r="BH76" s="338"/>
      <c r="BI76" s="339"/>
      <c r="BJ76" s="368"/>
      <c r="BK76" s="352"/>
      <c r="BL76" s="338"/>
      <c r="BM76" s="352"/>
      <c r="BN76" s="338"/>
      <c r="BO76" s="339"/>
      <c r="BP76" s="368"/>
      <c r="BQ76" s="352"/>
      <c r="BR76" s="338"/>
      <c r="BS76" s="352"/>
      <c r="BT76" s="338"/>
      <c r="BU76" s="339"/>
      <c r="BV76" s="368"/>
      <c r="BW76" s="352"/>
      <c r="BX76" s="338"/>
      <c r="BY76" s="352"/>
      <c r="BZ76" s="338"/>
      <c r="CA76" s="339"/>
      <c r="CB76" s="38"/>
      <c r="CC76" s="8"/>
      <c r="CD76" s="218"/>
      <c r="CE76" s="219"/>
      <c r="CF76" s="219"/>
      <c r="CG76" s="219"/>
      <c r="CH76" s="219"/>
      <c r="CI76" s="219"/>
      <c r="CJ76" s="219"/>
      <c r="CK76" s="219"/>
      <c r="CL76" s="219"/>
      <c r="CM76" s="219"/>
      <c r="CN76" s="219"/>
      <c r="CO76" s="220"/>
      <c r="CP76" s="212"/>
      <c r="CQ76" s="213"/>
      <c r="CR76" s="213"/>
      <c r="CS76" s="214"/>
      <c r="CT76" s="368"/>
      <c r="CU76" s="352"/>
      <c r="CV76" s="378"/>
      <c r="CW76" s="382"/>
      <c r="CX76" s="332"/>
      <c r="CY76" s="333"/>
      <c r="CZ76" s="378"/>
      <c r="DA76" s="333"/>
      <c r="DB76" s="378"/>
      <c r="DC76" s="382"/>
      <c r="DD76" s="332"/>
      <c r="DE76" s="333"/>
      <c r="DF76" s="378"/>
      <c r="DG76" s="333"/>
      <c r="DH76" s="378"/>
      <c r="DI76" s="382"/>
      <c r="DJ76" s="332"/>
      <c r="DK76" s="333"/>
      <c r="DL76" s="378"/>
      <c r="DM76" s="333"/>
      <c r="DN76" s="378"/>
      <c r="DO76" s="382"/>
      <c r="DP76" s="11"/>
    </row>
    <row r="77" spans="1:120" ht="5.25" customHeight="1" x14ac:dyDescent="0.15">
      <c r="A77" s="7"/>
      <c r="B77" s="200" t="s">
        <v>8</v>
      </c>
      <c r="C77" s="201"/>
      <c r="D77" s="201"/>
      <c r="E77" s="201"/>
      <c r="F77" s="201"/>
      <c r="G77" s="201"/>
      <c r="H77" s="201"/>
      <c r="I77" s="201"/>
      <c r="J77" s="201"/>
      <c r="K77" s="201"/>
      <c r="L77" s="201"/>
      <c r="M77" s="202"/>
      <c r="N77" s="209" t="s">
        <v>28</v>
      </c>
      <c r="O77" s="210"/>
      <c r="P77" s="210"/>
      <c r="Q77" s="211"/>
      <c r="R77" s="162" t="str">
        <f>BF77</f>
        <v/>
      </c>
      <c r="S77" s="163"/>
      <c r="T77" s="157" t="str">
        <f>BH77</f>
        <v/>
      </c>
      <c r="U77" s="158"/>
      <c r="V77" s="162" t="str">
        <f>BJ77</f>
        <v/>
      </c>
      <c r="W77" s="163"/>
      <c r="X77" s="157" t="str">
        <f>BL77</f>
        <v/>
      </c>
      <c r="Y77" s="163"/>
      <c r="Z77" s="157" t="str">
        <f>BN77</f>
        <v/>
      </c>
      <c r="AA77" s="158"/>
      <c r="AB77" s="162" t="str">
        <f>BP77</f>
        <v/>
      </c>
      <c r="AC77" s="163"/>
      <c r="AD77" s="157" t="str">
        <f>BR77</f>
        <v/>
      </c>
      <c r="AE77" s="163"/>
      <c r="AF77" s="157" t="str">
        <f>BT77</f>
        <v/>
      </c>
      <c r="AG77" s="158"/>
      <c r="AH77" s="162" t="str">
        <f>BV77</f>
        <v/>
      </c>
      <c r="AI77" s="163"/>
      <c r="AJ77" s="157" t="str">
        <f>BX77</f>
        <v/>
      </c>
      <c r="AK77" s="163"/>
      <c r="AL77" s="157" t="str">
        <f>BZ77</f>
        <v/>
      </c>
      <c r="AM77" s="221"/>
      <c r="AN77" s="8"/>
      <c r="AO77" s="58"/>
      <c r="AP77" s="200" t="s">
        <v>53</v>
      </c>
      <c r="AQ77" s="201"/>
      <c r="AR77" s="201"/>
      <c r="AS77" s="201"/>
      <c r="AT77" s="201"/>
      <c r="AU77" s="201"/>
      <c r="AV77" s="201"/>
      <c r="AW77" s="201"/>
      <c r="AX77" s="201"/>
      <c r="AY77" s="201"/>
      <c r="AZ77" s="201"/>
      <c r="BA77" s="202"/>
      <c r="BB77" s="209">
        <v>7</v>
      </c>
      <c r="BC77" s="210"/>
      <c r="BD77" s="210"/>
      <c r="BE77" s="211"/>
      <c r="BF77" s="340" t="str">
        <f>IF(LEN(入力フォーム!D25)=10,"￥",BF58)</f>
        <v/>
      </c>
      <c r="BG77" s="341"/>
      <c r="BH77" s="346" t="str">
        <f>IF(LEN(入力フォーム!D25)=9,"￥",BH58)</f>
        <v/>
      </c>
      <c r="BI77" s="379"/>
      <c r="BJ77" s="340" t="str">
        <f>IF(LEN(入力フォーム!D25)=8,"￥",BJ58)</f>
        <v/>
      </c>
      <c r="BK77" s="341"/>
      <c r="BL77" s="346" t="str">
        <f>IF(LEN(入力フォーム!D25)=7,"￥",BL58)</f>
        <v/>
      </c>
      <c r="BM77" s="341"/>
      <c r="BN77" s="346" t="str">
        <f>IF(LEN(入力フォーム!D25)=6,"￥",BN58)</f>
        <v/>
      </c>
      <c r="BO77" s="379"/>
      <c r="BP77" s="340" t="str">
        <f>IF(LEN(入力フォーム!D25)=5,"￥",BP58)</f>
        <v/>
      </c>
      <c r="BQ77" s="341"/>
      <c r="BR77" s="346" t="str">
        <f>IF(LEN(入力フォーム!D25)=4,"￥",BR58)</f>
        <v/>
      </c>
      <c r="BS77" s="341"/>
      <c r="BT77" s="346" t="str">
        <f>IF(LEN(入力フォーム!D25)=3,"￥",BT58)</f>
        <v/>
      </c>
      <c r="BU77" s="379"/>
      <c r="BV77" s="340" t="str">
        <f>IF(LEN(入力フォーム!D25)=2,"￥",BV58)</f>
        <v/>
      </c>
      <c r="BW77" s="341"/>
      <c r="BX77" s="346" t="str">
        <f>IF(LEN(入力フォーム!D25)=1,"￥",BX58)</f>
        <v/>
      </c>
      <c r="BY77" s="341"/>
      <c r="BZ77" s="346" t="str">
        <f>BZ58</f>
        <v/>
      </c>
      <c r="CA77" s="347"/>
      <c r="CB77" s="70"/>
      <c r="CC77" s="8"/>
      <c r="CD77" s="200" t="s">
        <v>8</v>
      </c>
      <c r="CE77" s="201"/>
      <c r="CF77" s="201"/>
      <c r="CG77" s="201"/>
      <c r="CH77" s="201"/>
      <c r="CI77" s="201"/>
      <c r="CJ77" s="201"/>
      <c r="CK77" s="201"/>
      <c r="CL77" s="201"/>
      <c r="CM77" s="201"/>
      <c r="CN77" s="201"/>
      <c r="CO77" s="202"/>
      <c r="CP77" s="209">
        <v>7</v>
      </c>
      <c r="CQ77" s="210"/>
      <c r="CR77" s="210"/>
      <c r="CS77" s="211"/>
      <c r="CT77" s="340" t="str">
        <f>BF77</f>
        <v/>
      </c>
      <c r="CU77" s="341"/>
      <c r="CV77" s="346" t="str">
        <f>BH77</f>
        <v/>
      </c>
      <c r="CW77" s="379"/>
      <c r="CX77" s="340" t="str">
        <f>BJ77</f>
        <v/>
      </c>
      <c r="CY77" s="341"/>
      <c r="CZ77" s="346" t="str">
        <f>BL77</f>
        <v/>
      </c>
      <c r="DA77" s="341"/>
      <c r="DB77" s="346" t="str">
        <f>BN77</f>
        <v/>
      </c>
      <c r="DC77" s="379"/>
      <c r="DD77" s="340" t="str">
        <f>BP77</f>
        <v/>
      </c>
      <c r="DE77" s="341"/>
      <c r="DF77" s="346" t="str">
        <f>BR77</f>
        <v/>
      </c>
      <c r="DG77" s="341"/>
      <c r="DH77" s="346" t="str">
        <f>BT77</f>
        <v/>
      </c>
      <c r="DI77" s="379"/>
      <c r="DJ77" s="340" t="str">
        <f>BV77</f>
        <v/>
      </c>
      <c r="DK77" s="341"/>
      <c r="DL77" s="346" t="str">
        <f>BX77</f>
        <v/>
      </c>
      <c r="DM77" s="341"/>
      <c r="DN77" s="346" t="str">
        <f>BZ77</f>
        <v/>
      </c>
      <c r="DO77" s="347"/>
      <c r="DP77" s="11"/>
    </row>
    <row r="78" spans="1:120" ht="5.25" customHeight="1" x14ac:dyDescent="0.15">
      <c r="A78" s="7"/>
      <c r="B78" s="203"/>
      <c r="C78" s="204"/>
      <c r="D78" s="204"/>
      <c r="E78" s="204"/>
      <c r="F78" s="204"/>
      <c r="G78" s="204"/>
      <c r="H78" s="204"/>
      <c r="I78" s="204"/>
      <c r="J78" s="204"/>
      <c r="K78" s="204"/>
      <c r="L78" s="204"/>
      <c r="M78" s="205"/>
      <c r="N78" s="190"/>
      <c r="O78" s="191"/>
      <c r="P78" s="191"/>
      <c r="Q78" s="192"/>
      <c r="R78" s="164"/>
      <c r="S78" s="165"/>
      <c r="T78" s="159"/>
      <c r="U78" s="160"/>
      <c r="V78" s="164"/>
      <c r="W78" s="165"/>
      <c r="X78" s="159"/>
      <c r="Y78" s="165"/>
      <c r="Z78" s="159"/>
      <c r="AA78" s="160"/>
      <c r="AB78" s="164"/>
      <c r="AC78" s="165"/>
      <c r="AD78" s="159"/>
      <c r="AE78" s="165"/>
      <c r="AF78" s="159"/>
      <c r="AG78" s="160"/>
      <c r="AH78" s="164"/>
      <c r="AI78" s="165"/>
      <c r="AJ78" s="159"/>
      <c r="AK78" s="165"/>
      <c r="AL78" s="159"/>
      <c r="AM78" s="222"/>
      <c r="AN78" s="8"/>
      <c r="AO78" s="58"/>
      <c r="AP78" s="203"/>
      <c r="AQ78" s="204"/>
      <c r="AR78" s="204"/>
      <c r="AS78" s="204"/>
      <c r="AT78" s="204"/>
      <c r="AU78" s="204"/>
      <c r="AV78" s="204"/>
      <c r="AW78" s="204"/>
      <c r="AX78" s="204"/>
      <c r="AY78" s="204"/>
      <c r="AZ78" s="204"/>
      <c r="BA78" s="205"/>
      <c r="BB78" s="190"/>
      <c r="BC78" s="191"/>
      <c r="BD78" s="191"/>
      <c r="BE78" s="192"/>
      <c r="BF78" s="342"/>
      <c r="BG78" s="343"/>
      <c r="BH78" s="348"/>
      <c r="BI78" s="380"/>
      <c r="BJ78" s="342"/>
      <c r="BK78" s="343"/>
      <c r="BL78" s="348"/>
      <c r="BM78" s="343"/>
      <c r="BN78" s="348"/>
      <c r="BO78" s="380"/>
      <c r="BP78" s="342"/>
      <c r="BQ78" s="343"/>
      <c r="BR78" s="348"/>
      <c r="BS78" s="343"/>
      <c r="BT78" s="348"/>
      <c r="BU78" s="380"/>
      <c r="BV78" s="342"/>
      <c r="BW78" s="343"/>
      <c r="BX78" s="348"/>
      <c r="BY78" s="343"/>
      <c r="BZ78" s="348"/>
      <c r="CA78" s="349"/>
      <c r="CB78" s="70"/>
      <c r="CC78" s="8"/>
      <c r="CD78" s="203"/>
      <c r="CE78" s="204"/>
      <c r="CF78" s="204"/>
      <c r="CG78" s="204"/>
      <c r="CH78" s="204"/>
      <c r="CI78" s="204"/>
      <c r="CJ78" s="204"/>
      <c r="CK78" s="204"/>
      <c r="CL78" s="204"/>
      <c r="CM78" s="204"/>
      <c r="CN78" s="204"/>
      <c r="CO78" s="205"/>
      <c r="CP78" s="190"/>
      <c r="CQ78" s="191"/>
      <c r="CR78" s="191"/>
      <c r="CS78" s="192"/>
      <c r="CT78" s="342"/>
      <c r="CU78" s="343"/>
      <c r="CV78" s="348"/>
      <c r="CW78" s="380"/>
      <c r="CX78" s="342"/>
      <c r="CY78" s="343"/>
      <c r="CZ78" s="348"/>
      <c r="DA78" s="343"/>
      <c r="DB78" s="348"/>
      <c r="DC78" s="380"/>
      <c r="DD78" s="342"/>
      <c r="DE78" s="343"/>
      <c r="DF78" s="348"/>
      <c r="DG78" s="343"/>
      <c r="DH78" s="348"/>
      <c r="DI78" s="380"/>
      <c r="DJ78" s="342"/>
      <c r="DK78" s="343"/>
      <c r="DL78" s="348"/>
      <c r="DM78" s="343"/>
      <c r="DN78" s="348"/>
      <c r="DO78" s="349"/>
      <c r="DP78" s="11"/>
    </row>
    <row r="79" spans="1:120" ht="5.25" customHeight="1" x14ac:dyDescent="0.15">
      <c r="A79" s="7"/>
      <c r="B79" s="203"/>
      <c r="C79" s="204"/>
      <c r="D79" s="204"/>
      <c r="E79" s="204"/>
      <c r="F79" s="204"/>
      <c r="G79" s="204"/>
      <c r="H79" s="204"/>
      <c r="I79" s="204"/>
      <c r="J79" s="204"/>
      <c r="K79" s="204"/>
      <c r="L79" s="204"/>
      <c r="M79" s="205"/>
      <c r="N79" s="190"/>
      <c r="O79" s="191"/>
      <c r="P79" s="191"/>
      <c r="Q79" s="192"/>
      <c r="R79" s="164"/>
      <c r="S79" s="165"/>
      <c r="T79" s="159"/>
      <c r="U79" s="160"/>
      <c r="V79" s="164"/>
      <c r="W79" s="165"/>
      <c r="X79" s="159"/>
      <c r="Y79" s="165"/>
      <c r="Z79" s="159"/>
      <c r="AA79" s="160"/>
      <c r="AB79" s="164"/>
      <c r="AC79" s="165"/>
      <c r="AD79" s="159"/>
      <c r="AE79" s="165"/>
      <c r="AF79" s="159"/>
      <c r="AG79" s="160"/>
      <c r="AH79" s="164"/>
      <c r="AI79" s="165"/>
      <c r="AJ79" s="159"/>
      <c r="AK79" s="165"/>
      <c r="AL79" s="159"/>
      <c r="AM79" s="222"/>
      <c r="AN79" s="8"/>
      <c r="AO79" s="58"/>
      <c r="AP79" s="203"/>
      <c r="AQ79" s="204"/>
      <c r="AR79" s="204"/>
      <c r="AS79" s="204"/>
      <c r="AT79" s="204"/>
      <c r="AU79" s="204"/>
      <c r="AV79" s="204"/>
      <c r="AW79" s="204"/>
      <c r="AX79" s="204"/>
      <c r="AY79" s="204"/>
      <c r="AZ79" s="204"/>
      <c r="BA79" s="205"/>
      <c r="BB79" s="190"/>
      <c r="BC79" s="191"/>
      <c r="BD79" s="191"/>
      <c r="BE79" s="192"/>
      <c r="BF79" s="342"/>
      <c r="BG79" s="343"/>
      <c r="BH79" s="348"/>
      <c r="BI79" s="380"/>
      <c r="BJ79" s="342"/>
      <c r="BK79" s="343"/>
      <c r="BL79" s="348"/>
      <c r="BM79" s="343"/>
      <c r="BN79" s="348"/>
      <c r="BO79" s="380"/>
      <c r="BP79" s="342"/>
      <c r="BQ79" s="343"/>
      <c r="BR79" s="348"/>
      <c r="BS79" s="343"/>
      <c r="BT79" s="348"/>
      <c r="BU79" s="380"/>
      <c r="BV79" s="342"/>
      <c r="BW79" s="343"/>
      <c r="BX79" s="348"/>
      <c r="BY79" s="343"/>
      <c r="BZ79" s="348"/>
      <c r="CA79" s="349"/>
      <c r="CB79" s="70"/>
      <c r="CC79" s="8"/>
      <c r="CD79" s="203"/>
      <c r="CE79" s="204"/>
      <c r="CF79" s="204"/>
      <c r="CG79" s="204"/>
      <c r="CH79" s="204"/>
      <c r="CI79" s="204"/>
      <c r="CJ79" s="204"/>
      <c r="CK79" s="204"/>
      <c r="CL79" s="204"/>
      <c r="CM79" s="204"/>
      <c r="CN79" s="204"/>
      <c r="CO79" s="205"/>
      <c r="CP79" s="190"/>
      <c r="CQ79" s="191"/>
      <c r="CR79" s="191"/>
      <c r="CS79" s="192"/>
      <c r="CT79" s="342"/>
      <c r="CU79" s="343"/>
      <c r="CV79" s="348"/>
      <c r="CW79" s="380"/>
      <c r="CX79" s="342"/>
      <c r="CY79" s="343"/>
      <c r="CZ79" s="348"/>
      <c r="DA79" s="343"/>
      <c r="DB79" s="348"/>
      <c r="DC79" s="380"/>
      <c r="DD79" s="342"/>
      <c r="DE79" s="343"/>
      <c r="DF79" s="348"/>
      <c r="DG79" s="343"/>
      <c r="DH79" s="348"/>
      <c r="DI79" s="380"/>
      <c r="DJ79" s="342"/>
      <c r="DK79" s="343"/>
      <c r="DL79" s="348"/>
      <c r="DM79" s="343"/>
      <c r="DN79" s="348"/>
      <c r="DO79" s="349"/>
      <c r="DP79" s="11"/>
    </row>
    <row r="80" spans="1:120" ht="5.25" customHeight="1" x14ac:dyDescent="0.15">
      <c r="A80" s="7"/>
      <c r="B80" s="203"/>
      <c r="C80" s="204"/>
      <c r="D80" s="204"/>
      <c r="E80" s="204"/>
      <c r="F80" s="204"/>
      <c r="G80" s="204"/>
      <c r="H80" s="204"/>
      <c r="I80" s="204"/>
      <c r="J80" s="204"/>
      <c r="K80" s="204"/>
      <c r="L80" s="204"/>
      <c r="M80" s="205"/>
      <c r="N80" s="190"/>
      <c r="O80" s="191"/>
      <c r="P80" s="191"/>
      <c r="Q80" s="192"/>
      <c r="R80" s="164"/>
      <c r="S80" s="165"/>
      <c r="T80" s="159"/>
      <c r="U80" s="160"/>
      <c r="V80" s="164"/>
      <c r="W80" s="165"/>
      <c r="X80" s="159"/>
      <c r="Y80" s="165"/>
      <c r="Z80" s="159"/>
      <c r="AA80" s="160"/>
      <c r="AB80" s="164"/>
      <c r="AC80" s="165"/>
      <c r="AD80" s="159"/>
      <c r="AE80" s="165"/>
      <c r="AF80" s="159"/>
      <c r="AG80" s="160"/>
      <c r="AH80" s="164"/>
      <c r="AI80" s="165"/>
      <c r="AJ80" s="159"/>
      <c r="AK80" s="165"/>
      <c r="AL80" s="159"/>
      <c r="AM80" s="222"/>
      <c r="AN80" s="8"/>
      <c r="AO80" s="58"/>
      <c r="AP80" s="203"/>
      <c r="AQ80" s="204"/>
      <c r="AR80" s="204"/>
      <c r="AS80" s="204"/>
      <c r="AT80" s="204"/>
      <c r="AU80" s="204"/>
      <c r="AV80" s="204"/>
      <c r="AW80" s="204"/>
      <c r="AX80" s="204"/>
      <c r="AY80" s="204"/>
      <c r="AZ80" s="204"/>
      <c r="BA80" s="205"/>
      <c r="BB80" s="190"/>
      <c r="BC80" s="191"/>
      <c r="BD80" s="191"/>
      <c r="BE80" s="192"/>
      <c r="BF80" s="342"/>
      <c r="BG80" s="343"/>
      <c r="BH80" s="348"/>
      <c r="BI80" s="380"/>
      <c r="BJ80" s="342"/>
      <c r="BK80" s="343"/>
      <c r="BL80" s="348"/>
      <c r="BM80" s="343"/>
      <c r="BN80" s="348"/>
      <c r="BO80" s="380"/>
      <c r="BP80" s="342"/>
      <c r="BQ80" s="343"/>
      <c r="BR80" s="348"/>
      <c r="BS80" s="343"/>
      <c r="BT80" s="348"/>
      <c r="BU80" s="380"/>
      <c r="BV80" s="342"/>
      <c r="BW80" s="343"/>
      <c r="BX80" s="348"/>
      <c r="BY80" s="343"/>
      <c r="BZ80" s="348"/>
      <c r="CA80" s="349"/>
      <c r="CB80" s="70"/>
      <c r="CC80" s="8"/>
      <c r="CD80" s="203"/>
      <c r="CE80" s="204"/>
      <c r="CF80" s="204"/>
      <c r="CG80" s="204"/>
      <c r="CH80" s="204"/>
      <c r="CI80" s="204"/>
      <c r="CJ80" s="204"/>
      <c r="CK80" s="204"/>
      <c r="CL80" s="204"/>
      <c r="CM80" s="204"/>
      <c r="CN80" s="204"/>
      <c r="CO80" s="205"/>
      <c r="CP80" s="190"/>
      <c r="CQ80" s="191"/>
      <c r="CR80" s="191"/>
      <c r="CS80" s="192"/>
      <c r="CT80" s="342"/>
      <c r="CU80" s="343"/>
      <c r="CV80" s="348"/>
      <c r="CW80" s="380"/>
      <c r="CX80" s="342"/>
      <c r="CY80" s="343"/>
      <c r="CZ80" s="348"/>
      <c r="DA80" s="343"/>
      <c r="DB80" s="348"/>
      <c r="DC80" s="380"/>
      <c r="DD80" s="342"/>
      <c r="DE80" s="343"/>
      <c r="DF80" s="348"/>
      <c r="DG80" s="343"/>
      <c r="DH80" s="348"/>
      <c r="DI80" s="380"/>
      <c r="DJ80" s="342"/>
      <c r="DK80" s="343"/>
      <c r="DL80" s="348"/>
      <c r="DM80" s="343"/>
      <c r="DN80" s="348"/>
      <c r="DO80" s="349"/>
      <c r="DP80" s="11"/>
    </row>
    <row r="81" spans="1:120" ht="5.25" customHeight="1" thickBot="1" x14ac:dyDescent="0.2">
      <c r="A81" s="7"/>
      <c r="B81" s="206"/>
      <c r="C81" s="207"/>
      <c r="D81" s="207"/>
      <c r="E81" s="207"/>
      <c r="F81" s="207"/>
      <c r="G81" s="207"/>
      <c r="H81" s="207"/>
      <c r="I81" s="207"/>
      <c r="J81" s="207"/>
      <c r="K81" s="207"/>
      <c r="L81" s="207"/>
      <c r="M81" s="208"/>
      <c r="N81" s="212"/>
      <c r="O81" s="213"/>
      <c r="P81" s="213"/>
      <c r="Q81" s="214"/>
      <c r="R81" s="215"/>
      <c r="S81" s="216"/>
      <c r="T81" s="161"/>
      <c r="U81" s="217"/>
      <c r="V81" s="215"/>
      <c r="W81" s="216"/>
      <c r="X81" s="161"/>
      <c r="Y81" s="216"/>
      <c r="Z81" s="161"/>
      <c r="AA81" s="160"/>
      <c r="AB81" s="164"/>
      <c r="AC81" s="165"/>
      <c r="AD81" s="159"/>
      <c r="AE81" s="165"/>
      <c r="AF81" s="159"/>
      <c r="AG81" s="160"/>
      <c r="AH81" s="164"/>
      <c r="AI81" s="165"/>
      <c r="AJ81" s="159"/>
      <c r="AK81" s="165"/>
      <c r="AL81" s="159"/>
      <c r="AM81" s="222"/>
      <c r="AN81" s="8"/>
      <c r="AO81" s="58"/>
      <c r="AP81" s="206"/>
      <c r="AQ81" s="207"/>
      <c r="AR81" s="207"/>
      <c r="AS81" s="207"/>
      <c r="AT81" s="207"/>
      <c r="AU81" s="207"/>
      <c r="AV81" s="207"/>
      <c r="AW81" s="207"/>
      <c r="AX81" s="207"/>
      <c r="AY81" s="207"/>
      <c r="AZ81" s="207"/>
      <c r="BA81" s="208"/>
      <c r="BB81" s="212"/>
      <c r="BC81" s="213"/>
      <c r="BD81" s="213"/>
      <c r="BE81" s="214"/>
      <c r="BF81" s="344"/>
      <c r="BG81" s="345"/>
      <c r="BH81" s="350"/>
      <c r="BI81" s="381"/>
      <c r="BJ81" s="344"/>
      <c r="BK81" s="345"/>
      <c r="BL81" s="350"/>
      <c r="BM81" s="345"/>
      <c r="BN81" s="350"/>
      <c r="BO81" s="381"/>
      <c r="BP81" s="344"/>
      <c r="BQ81" s="345"/>
      <c r="BR81" s="350"/>
      <c r="BS81" s="345"/>
      <c r="BT81" s="350"/>
      <c r="BU81" s="381"/>
      <c r="BV81" s="344"/>
      <c r="BW81" s="345"/>
      <c r="BX81" s="350"/>
      <c r="BY81" s="345"/>
      <c r="BZ81" s="350"/>
      <c r="CA81" s="351"/>
      <c r="CB81" s="70"/>
      <c r="CC81" s="8"/>
      <c r="CD81" s="206"/>
      <c r="CE81" s="207"/>
      <c r="CF81" s="207"/>
      <c r="CG81" s="207"/>
      <c r="CH81" s="207"/>
      <c r="CI81" s="207"/>
      <c r="CJ81" s="207"/>
      <c r="CK81" s="207"/>
      <c r="CL81" s="207"/>
      <c r="CM81" s="207"/>
      <c r="CN81" s="207"/>
      <c r="CO81" s="208"/>
      <c r="CP81" s="212"/>
      <c r="CQ81" s="213"/>
      <c r="CR81" s="213"/>
      <c r="CS81" s="214"/>
      <c r="CT81" s="344"/>
      <c r="CU81" s="345"/>
      <c r="CV81" s="350"/>
      <c r="CW81" s="381"/>
      <c r="CX81" s="344"/>
      <c r="CY81" s="345"/>
      <c r="CZ81" s="350"/>
      <c r="DA81" s="345"/>
      <c r="DB81" s="350"/>
      <c r="DC81" s="381"/>
      <c r="DD81" s="344"/>
      <c r="DE81" s="345"/>
      <c r="DF81" s="350"/>
      <c r="DG81" s="345"/>
      <c r="DH81" s="350"/>
      <c r="DI81" s="381"/>
      <c r="DJ81" s="344"/>
      <c r="DK81" s="345"/>
      <c r="DL81" s="350"/>
      <c r="DM81" s="345"/>
      <c r="DN81" s="350"/>
      <c r="DO81" s="351"/>
      <c r="DP81" s="11"/>
    </row>
    <row r="82" spans="1:120" ht="5.25" customHeight="1" thickTop="1" x14ac:dyDescent="0.15">
      <c r="A82" s="7"/>
      <c r="B82" s="254" t="s">
        <v>9</v>
      </c>
      <c r="C82" s="201"/>
      <c r="D82" s="201"/>
      <c r="E82" s="201"/>
      <c r="F82" s="201"/>
      <c r="G82" s="201"/>
      <c r="H82" s="202"/>
      <c r="I82" s="255" t="s">
        <v>294</v>
      </c>
      <c r="J82" s="256"/>
      <c r="K82" s="256"/>
      <c r="L82" s="256"/>
      <c r="M82" s="282">
        <v>4</v>
      </c>
      <c r="N82" s="282"/>
      <c r="O82" s="282"/>
      <c r="P82" s="256" t="s">
        <v>6</v>
      </c>
      <c r="Q82" s="256"/>
      <c r="R82" s="280">
        <v>3</v>
      </c>
      <c r="S82" s="280"/>
      <c r="T82" s="252" t="s">
        <v>29</v>
      </c>
      <c r="U82" s="280">
        <v>31</v>
      </c>
      <c r="V82" s="280"/>
      <c r="W82" s="287" t="s">
        <v>7</v>
      </c>
      <c r="X82" s="283" t="s">
        <v>3</v>
      </c>
      <c r="Y82" s="284"/>
      <c r="Z82" s="284"/>
      <c r="AA82" s="223"/>
      <c r="AB82" s="224"/>
      <c r="AC82" s="224"/>
      <c r="AD82" s="224"/>
      <c r="AE82" s="224"/>
      <c r="AF82" s="224"/>
      <c r="AG82" s="224"/>
      <c r="AH82" s="224"/>
      <c r="AI82" s="224"/>
      <c r="AJ82" s="224"/>
      <c r="AK82" s="224"/>
      <c r="AL82" s="224"/>
      <c r="AM82" s="225"/>
      <c r="AN82" s="8"/>
      <c r="AO82" s="58"/>
      <c r="AP82" s="396" t="s">
        <v>9</v>
      </c>
      <c r="AQ82" s="397"/>
      <c r="AR82" s="397"/>
      <c r="AS82" s="397"/>
      <c r="AT82" s="397"/>
      <c r="AU82" s="397"/>
      <c r="AV82" s="398"/>
      <c r="AW82" s="257" t="s">
        <v>294</v>
      </c>
      <c r="AX82" s="258"/>
      <c r="AY82" s="258"/>
      <c r="AZ82" s="258"/>
      <c r="BA82" s="280">
        <f>M82</f>
        <v>4</v>
      </c>
      <c r="BB82" s="280"/>
      <c r="BC82" s="280"/>
      <c r="BD82" s="258" t="s">
        <v>6</v>
      </c>
      <c r="BE82" s="258"/>
      <c r="BF82" s="280">
        <f>R82</f>
        <v>3</v>
      </c>
      <c r="BG82" s="280"/>
      <c r="BH82" s="252" t="s">
        <v>29</v>
      </c>
      <c r="BI82" s="280">
        <f>U82</f>
        <v>31</v>
      </c>
      <c r="BJ82" s="280"/>
      <c r="BK82" s="392" t="s">
        <v>7</v>
      </c>
      <c r="BL82" s="385" t="s">
        <v>3</v>
      </c>
      <c r="BM82" s="386"/>
      <c r="BN82" s="387"/>
      <c r="BO82" s="223"/>
      <c r="BP82" s="224"/>
      <c r="BQ82" s="224"/>
      <c r="BR82" s="224"/>
      <c r="BS82" s="224"/>
      <c r="BT82" s="224"/>
      <c r="BU82" s="224"/>
      <c r="BV82" s="224"/>
      <c r="BW82" s="224"/>
      <c r="BX82" s="224"/>
      <c r="BY82" s="224"/>
      <c r="BZ82" s="224"/>
      <c r="CA82" s="225"/>
      <c r="CB82" s="36"/>
      <c r="CC82" s="16"/>
      <c r="CD82" s="396" t="s">
        <v>9</v>
      </c>
      <c r="CE82" s="397"/>
      <c r="CF82" s="397"/>
      <c r="CG82" s="397"/>
      <c r="CH82" s="397"/>
      <c r="CI82" s="397"/>
      <c r="CJ82" s="398"/>
      <c r="CK82" s="257" t="s">
        <v>294</v>
      </c>
      <c r="CL82" s="258"/>
      <c r="CM82" s="258"/>
      <c r="CN82" s="258"/>
      <c r="CO82" s="280">
        <f>BA82</f>
        <v>4</v>
      </c>
      <c r="CP82" s="280"/>
      <c r="CQ82" s="280"/>
      <c r="CR82" s="258" t="s">
        <v>6</v>
      </c>
      <c r="CS82" s="258"/>
      <c r="CT82" s="280">
        <f>BF82</f>
        <v>3</v>
      </c>
      <c r="CU82" s="280"/>
      <c r="CV82" s="252" t="s">
        <v>29</v>
      </c>
      <c r="CW82" s="280">
        <f>BI82</f>
        <v>31</v>
      </c>
      <c r="CX82" s="280"/>
      <c r="CY82" s="392" t="s">
        <v>7</v>
      </c>
      <c r="CZ82" s="385" t="s">
        <v>3</v>
      </c>
      <c r="DA82" s="386"/>
      <c r="DB82" s="387"/>
      <c r="DC82" s="223"/>
      <c r="DD82" s="224"/>
      <c r="DE82" s="224"/>
      <c r="DF82" s="224"/>
      <c r="DG82" s="224"/>
      <c r="DH82" s="224"/>
      <c r="DI82" s="224"/>
      <c r="DJ82" s="224"/>
      <c r="DK82" s="224"/>
      <c r="DL82" s="224"/>
      <c r="DM82" s="224"/>
      <c r="DN82" s="224"/>
      <c r="DO82" s="225"/>
      <c r="DP82" s="11"/>
    </row>
    <row r="83" spans="1:120" ht="5.25" customHeight="1" x14ac:dyDescent="0.15">
      <c r="A83" s="7"/>
      <c r="B83" s="239"/>
      <c r="C83" s="204"/>
      <c r="D83" s="204"/>
      <c r="E83" s="204"/>
      <c r="F83" s="204"/>
      <c r="G83" s="204"/>
      <c r="H83" s="205"/>
      <c r="I83" s="257"/>
      <c r="J83" s="258"/>
      <c r="K83" s="258"/>
      <c r="L83" s="258"/>
      <c r="M83" s="280"/>
      <c r="N83" s="280"/>
      <c r="O83" s="280"/>
      <c r="P83" s="258"/>
      <c r="Q83" s="258"/>
      <c r="R83" s="280"/>
      <c r="S83" s="280"/>
      <c r="T83" s="252"/>
      <c r="U83" s="280"/>
      <c r="V83" s="280"/>
      <c r="W83" s="287"/>
      <c r="X83" s="283"/>
      <c r="Y83" s="284"/>
      <c r="Z83" s="284"/>
      <c r="AA83" s="226"/>
      <c r="AB83" s="204"/>
      <c r="AC83" s="204"/>
      <c r="AD83" s="204"/>
      <c r="AE83" s="204"/>
      <c r="AF83" s="204"/>
      <c r="AG83" s="204"/>
      <c r="AH83" s="204"/>
      <c r="AI83" s="204"/>
      <c r="AJ83" s="204"/>
      <c r="AK83" s="204"/>
      <c r="AL83" s="204"/>
      <c r="AM83" s="227"/>
      <c r="AN83" s="8"/>
      <c r="AO83" s="58"/>
      <c r="AP83" s="396"/>
      <c r="AQ83" s="397"/>
      <c r="AR83" s="397"/>
      <c r="AS83" s="397"/>
      <c r="AT83" s="397"/>
      <c r="AU83" s="397"/>
      <c r="AV83" s="398"/>
      <c r="AW83" s="257"/>
      <c r="AX83" s="258"/>
      <c r="AY83" s="258"/>
      <c r="AZ83" s="258"/>
      <c r="BA83" s="280"/>
      <c r="BB83" s="280"/>
      <c r="BC83" s="280"/>
      <c r="BD83" s="258"/>
      <c r="BE83" s="258"/>
      <c r="BF83" s="280"/>
      <c r="BG83" s="280"/>
      <c r="BH83" s="252"/>
      <c r="BI83" s="280"/>
      <c r="BJ83" s="280"/>
      <c r="BK83" s="287"/>
      <c r="BL83" s="385"/>
      <c r="BM83" s="386"/>
      <c r="BN83" s="387"/>
      <c r="BO83" s="226"/>
      <c r="BP83" s="204"/>
      <c r="BQ83" s="204"/>
      <c r="BR83" s="204"/>
      <c r="BS83" s="204"/>
      <c r="BT83" s="204"/>
      <c r="BU83" s="204"/>
      <c r="BV83" s="204"/>
      <c r="BW83" s="204"/>
      <c r="BX83" s="204"/>
      <c r="BY83" s="204"/>
      <c r="BZ83" s="204"/>
      <c r="CA83" s="227"/>
      <c r="CB83" s="36"/>
      <c r="CC83" s="16"/>
      <c r="CD83" s="396"/>
      <c r="CE83" s="397"/>
      <c r="CF83" s="397"/>
      <c r="CG83" s="397"/>
      <c r="CH83" s="397"/>
      <c r="CI83" s="397"/>
      <c r="CJ83" s="398"/>
      <c r="CK83" s="257"/>
      <c r="CL83" s="258"/>
      <c r="CM83" s="258"/>
      <c r="CN83" s="258"/>
      <c r="CO83" s="280"/>
      <c r="CP83" s="280"/>
      <c r="CQ83" s="280"/>
      <c r="CR83" s="258"/>
      <c r="CS83" s="258"/>
      <c r="CT83" s="280"/>
      <c r="CU83" s="280"/>
      <c r="CV83" s="252"/>
      <c r="CW83" s="280"/>
      <c r="CX83" s="280"/>
      <c r="CY83" s="287"/>
      <c r="CZ83" s="385"/>
      <c r="DA83" s="386"/>
      <c r="DB83" s="387"/>
      <c r="DC83" s="226"/>
      <c r="DD83" s="204"/>
      <c r="DE83" s="204"/>
      <c r="DF83" s="204"/>
      <c r="DG83" s="204"/>
      <c r="DH83" s="204"/>
      <c r="DI83" s="204"/>
      <c r="DJ83" s="204"/>
      <c r="DK83" s="204"/>
      <c r="DL83" s="204"/>
      <c r="DM83" s="204"/>
      <c r="DN83" s="204"/>
      <c r="DO83" s="227"/>
      <c r="DP83" s="11"/>
    </row>
    <row r="84" spans="1:120" ht="5.25" customHeight="1" x14ac:dyDescent="0.15">
      <c r="A84" s="7"/>
      <c r="B84" s="240"/>
      <c r="C84" s="241"/>
      <c r="D84" s="241"/>
      <c r="E84" s="241"/>
      <c r="F84" s="241"/>
      <c r="G84" s="241"/>
      <c r="H84" s="242"/>
      <c r="I84" s="259"/>
      <c r="J84" s="260"/>
      <c r="K84" s="260"/>
      <c r="L84" s="260"/>
      <c r="M84" s="281"/>
      <c r="N84" s="281"/>
      <c r="O84" s="281"/>
      <c r="P84" s="260"/>
      <c r="Q84" s="260"/>
      <c r="R84" s="281"/>
      <c r="S84" s="281"/>
      <c r="T84" s="253"/>
      <c r="U84" s="281"/>
      <c r="V84" s="281"/>
      <c r="W84" s="288"/>
      <c r="X84" s="283"/>
      <c r="Y84" s="284"/>
      <c r="Z84" s="284"/>
      <c r="AA84" s="226"/>
      <c r="AB84" s="204"/>
      <c r="AC84" s="204"/>
      <c r="AD84" s="204"/>
      <c r="AE84" s="204"/>
      <c r="AF84" s="204"/>
      <c r="AG84" s="204"/>
      <c r="AH84" s="204"/>
      <c r="AI84" s="204"/>
      <c r="AJ84" s="204"/>
      <c r="AK84" s="204"/>
      <c r="AL84" s="204"/>
      <c r="AM84" s="227"/>
      <c r="AN84" s="8"/>
      <c r="AO84" s="58"/>
      <c r="AP84" s="399"/>
      <c r="AQ84" s="400"/>
      <c r="AR84" s="400"/>
      <c r="AS84" s="400"/>
      <c r="AT84" s="400"/>
      <c r="AU84" s="400"/>
      <c r="AV84" s="401"/>
      <c r="AW84" s="259"/>
      <c r="AX84" s="260"/>
      <c r="AY84" s="260"/>
      <c r="AZ84" s="260"/>
      <c r="BA84" s="281"/>
      <c r="BB84" s="281"/>
      <c r="BC84" s="281"/>
      <c r="BD84" s="260"/>
      <c r="BE84" s="260"/>
      <c r="BF84" s="281"/>
      <c r="BG84" s="281"/>
      <c r="BH84" s="253"/>
      <c r="BI84" s="281"/>
      <c r="BJ84" s="281"/>
      <c r="BK84" s="288"/>
      <c r="BL84" s="385"/>
      <c r="BM84" s="386"/>
      <c r="BN84" s="387"/>
      <c r="BO84" s="226"/>
      <c r="BP84" s="204"/>
      <c r="BQ84" s="204"/>
      <c r="BR84" s="204"/>
      <c r="BS84" s="204"/>
      <c r="BT84" s="204"/>
      <c r="BU84" s="204"/>
      <c r="BV84" s="204"/>
      <c r="BW84" s="204"/>
      <c r="BX84" s="204"/>
      <c r="BY84" s="204"/>
      <c r="BZ84" s="204"/>
      <c r="CA84" s="227"/>
      <c r="CB84" s="36"/>
      <c r="CC84" s="16"/>
      <c r="CD84" s="399"/>
      <c r="CE84" s="400"/>
      <c r="CF84" s="400"/>
      <c r="CG84" s="400"/>
      <c r="CH84" s="400"/>
      <c r="CI84" s="400"/>
      <c r="CJ84" s="401"/>
      <c r="CK84" s="259"/>
      <c r="CL84" s="260"/>
      <c r="CM84" s="260"/>
      <c r="CN84" s="260"/>
      <c r="CO84" s="281"/>
      <c r="CP84" s="281"/>
      <c r="CQ84" s="281"/>
      <c r="CR84" s="260"/>
      <c r="CS84" s="260"/>
      <c r="CT84" s="281"/>
      <c r="CU84" s="281"/>
      <c r="CV84" s="253"/>
      <c r="CW84" s="281"/>
      <c r="CX84" s="281"/>
      <c r="CY84" s="288"/>
      <c r="CZ84" s="385"/>
      <c r="DA84" s="386"/>
      <c r="DB84" s="387"/>
      <c r="DC84" s="226"/>
      <c r="DD84" s="204"/>
      <c r="DE84" s="204"/>
      <c r="DF84" s="204"/>
      <c r="DG84" s="204"/>
      <c r="DH84" s="204"/>
      <c r="DI84" s="204"/>
      <c r="DJ84" s="204"/>
      <c r="DK84" s="204"/>
      <c r="DL84" s="204"/>
      <c r="DM84" s="204"/>
      <c r="DN84" s="204"/>
      <c r="DO84" s="227"/>
      <c r="DP84" s="11"/>
    </row>
    <row r="85" spans="1:120" ht="5.25" customHeight="1" x14ac:dyDescent="0.15">
      <c r="A85" s="7"/>
      <c r="B85" s="268" t="s">
        <v>12</v>
      </c>
      <c r="C85" s="269"/>
      <c r="D85" s="269"/>
      <c r="E85" s="269"/>
      <c r="F85" s="269"/>
      <c r="G85" s="269"/>
      <c r="H85" s="270"/>
      <c r="I85" s="271" t="str">
        <f>VLOOKUP(AP13,市区町村データ!$A$2:$I$63,6,FALSE)</f>
        <v>みずほ銀行東京中央支店</v>
      </c>
      <c r="J85" s="272"/>
      <c r="K85" s="272"/>
      <c r="L85" s="272"/>
      <c r="M85" s="272"/>
      <c r="N85" s="272"/>
      <c r="O85" s="272"/>
      <c r="P85" s="272"/>
      <c r="Q85" s="272"/>
      <c r="R85" s="272"/>
      <c r="S85" s="272"/>
      <c r="T85" s="272"/>
      <c r="U85" s="272"/>
      <c r="V85" s="272"/>
      <c r="W85" s="273"/>
      <c r="X85" s="283"/>
      <c r="Y85" s="284"/>
      <c r="Z85" s="284"/>
      <c r="AA85" s="226"/>
      <c r="AB85" s="204"/>
      <c r="AC85" s="204"/>
      <c r="AD85" s="204"/>
      <c r="AE85" s="204"/>
      <c r="AF85" s="204"/>
      <c r="AG85" s="204"/>
      <c r="AH85" s="204"/>
      <c r="AI85" s="204"/>
      <c r="AJ85" s="204"/>
      <c r="AK85" s="204"/>
      <c r="AL85" s="204"/>
      <c r="AM85" s="227"/>
      <c r="AN85" s="8"/>
      <c r="AO85" s="58"/>
      <c r="AP85" s="393" t="s">
        <v>10</v>
      </c>
      <c r="AQ85" s="394"/>
      <c r="AR85" s="394"/>
      <c r="AS85" s="394"/>
      <c r="AT85" s="394"/>
      <c r="AU85" s="394"/>
      <c r="AV85" s="395"/>
      <c r="AW85" s="13"/>
      <c r="AX85" s="21"/>
      <c r="AY85" s="21"/>
      <c r="AZ85" s="21"/>
      <c r="BA85" s="21"/>
      <c r="BB85" s="21"/>
      <c r="BC85" s="21"/>
      <c r="BD85" s="21"/>
      <c r="BE85" s="21"/>
      <c r="BF85" s="21"/>
      <c r="BG85" s="21"/>
      <c r="BH85" s="21"/>
      <c r="BI85" s="394" t="s">
        <v>11</v>
      </c>
      <c r="BJ85" s="394"/>
      <c r="BK85" s="395"/>
      <c r="BL85" s="385"/>
      <c r="BM85" s="386"/>
      <c r="BN85" s="387"/>
      <c r="BO85" s="226"/>
      <c r="BP85" s="204"/>
      <c r="BQ85" s="204"/>
      <c r="BR85" s="204"/>
      <c r="BS85" s="204"/>
      <c r="BT85" s="204"/>
      <c r="BU85" s="204"/>
      <c r="BV85" s="204"/>
      <c r="BW85" s="204"/>
      <c r="BX85" s="204"/>
      <c r="BY85" s="204"/>
      <c r="BZ85" s="204"/>
      <c r="CA85" s="227"/>
      <c r="CB85" s="36"/>
      <c r="CC85" s="16"/>
      <c r="CD85" s="403" t="s">
        <v>54</v>
      </c>
      <c r="CE85" s="403"/>
      <c r="CF85" s="403"/>
      <c r="CG85" s="403"/>
      <c r="CH85" s="403"/>
      <c r="CI85" s="403"/>
      <c r="CJ85" s="403"/>
      <c r="CK85" s="403"/>
      <c r="CL85" s="403"/>
      <c r="CM85" s="403"/>
      <c r="CN85" s="403"/>
      <c r="CO85" s="403"/>
      <c r="CP85" s="403"/>
      <c r="CQ85" s="403"/>
      <c r="CR85" s="403"/>
      <c r="CS85" s="403"/>
      <c r="CT85" s="403"/>
      <c r="CU85" s="403"/>
      <c r="CV85" s="403"/>
      <c r="CW85" s="403"/>
      <c r="CX85" s="403"/>
      <c r="CY85" s="404"/>
      <c r="CZ85" s="385"/>
      <c r="DA85" s="386"/>
      <c r="DB85" s="387"/>
      <c r="DC85" s="226"/>
      <c r="DD85" s="204"/>
      <c r="DE85" s="204"/>
      <c r="DF85" s="204"/>
      <c r="DG85" s="204"/>
      <c r="DH85" s="204"/>
      <c r="DI85" s="204"/>
      <c r="DJ85" s="204"/>
      <c r="DK85" s="204"/>
      <c r="DL85" s="204"/>
      <c r="DM85" s="204"/>
      <c r="DN85" s="204"/>
      <c r="DO85" s="227"/>
      <c r="DP85" s="11"/>
    </row>
    <row r="86" spans="1:120" ht="5.25" customHeight="1" x14ac:dyDescent="0.15">
      <c r="A86" s="7"/>
      <c r="B86" s="239"/>
      <c r="C86" s="204"/>
      <c r="D86" s="204"/>
      <c r="E86" s="204"/>
      <c r="F86" s="204"/>
      <c r="G86" s="204"/>
      <c r="H86" s="205"/>
      <c r="I86" s="274"/>
      <c r="J86" s="275"/>
      <c r="K86" s="275"/>
      <c r="L86" s="275"/>
      <c r="M86" s="275"/>
      <c r="N86" s="275"/>
      <c r="O86" s="275"/>
      <c r="P86" s="275"/>
      <c r="Q86" s="275"/>
      <c r="R86" s="275"/>
      <c r="S86" s="275"/>
      <c r="T86" s="275"/>
      <c r="U86" s="275"/>
      <c r="V86" s="275"/>
      <c r="W86" s="276"/>
      <c r="X86" s="283"/>
      <c r="Y86" s="284"/>
      <c r="Z86" s="284"/>
      <c r="AA86" s="226"/>
      <c r="AB86" s="204"/>
      <c r="AC86" s="204"/>
      <c r="AD86" s="204"/>
      <c r="AE86" s="204"/>
      <c r="AF86" s="204"/>
      <c r="AG86" s="204"/>
      <c r="AH86" s="204"/>
      <c r="AI86" s="204"/>
      <c r="AJ86" s="204"/>
      <c r="AK86" s="204"/>
      <c r="AL86" s="204"/>
      <c r="AM86" s="227"/>
      <c r="AN86" s="8"/>
      <c r="AO86" s="58"/>
      <c r="AP86" s="396"/>
      <c r="AQ86" s="397"/>
      <c r="AR86" s="397"/>
      <c r="AS86" s="397"/>
      <c r="AT86" s="397"/>
      <c r="AU86" s="397"/>
      <c r="AV86" s="398"/>
      <c r="AW86" s="17"/>
      <c r="AX86" s="16"/>
      <c r="AY86" s="16"/>
      <c r="AZ86" s="16"/>
      <c r="BA86" s="16"/>
      <c r="BB86" s="16"/>
      <c r="BC86" s="16"/>
      <c r="BD86" s="16"/>
      <c r="BE86" s="16"/>
      <c r="BF86" s="16"/>
      <c r="BG86" s="16"/>
      <c r="BH86" s="16"/>
      <c r="BI86" s="397"/>
      <c r="BJ86" s="397"/>
      <c r="BK86" s="398"/>
      <c r="BL86" s="385"/>
      <c r="BM86" s="386"/>
      <c r="BN86" s="387"/>
      <c r="BO86" s="226"/>
      <c r="BP86" s="204"/>
      <c r="BQ86" s="204"/>
      <c r="BR86" s="204"/>
      <c r="BS86" s="204"/>
      <c r="BT86" s="204"/>
      <c r="BU86" s="204"/>
      <c r="BV86" s="204"/>
      <c r="BW86" s="204"/>
      <c r="BX86" s="204"/>
      <c r="BY86" s="204"/>
      <c r="BZ86" s="204"/>
      <c r="CA86" s="227"/>
      <c r="CB86" s="36"/>
      <c r="CC86" s="16"/>
      <c r="CD86" s="405"/>
      <c r="CE86" s="405"/>
      <c r="CF86" s="405"/>
      <c r="CG86" s="405"/>
      <c r="CH86" s="405"/>
      <c r="CI86" s="405"/>
      <c r="CJ86" s="405"/>
      <c r="CK86" s="405"/>
      <c r="CL86" s="405"/>
      <c r="CM86" s="405"/>
      <c r="CN86" s="405"/>
      <c r="CO86" s="405"/>
      <c r="CP86" s="405"/>
      <c r="CQ86" s="405"/>
      <c r="CR86" s="405"/>
      <c r="CS86" s="405"/>
      <c r="CT86" s="405"/>
      <c r="CU86" s="405"/>
      <c r="CV86" s="405"/>
      <c r="CW86" s="405"/>
      <c r="CX86" s="405"/>
      <c r="CY86" s="406"/>
      <c r="CZ86" s="385"/>
      <c r="DA86" s="386"/>
      <c r="DB86" s="387"/>
      <c r="DC86" s="226"/>
      <c r="DD86" s="204"/>
      <c r="DE86" s="204"/>
      <c r="DF86" s="204"/>
      <c r="DG86" s="204"/>
      <c r="DH86" s="204"/>
      <c r="DI86" s="204"/>
      <c r="DJ86" s="204"/>
      <c r="DK86" s="204"/>
      <c r="DL86" s="204"/>
      <c r="DM86" s="204"/>
      <c r="DN86" s="204"/>
      <c r="DO86" s="227"/>
      <c r="DP86" s="11"/>
    </row>
    <row r="87" spans="1:120" ht="5.25" customHeight="1" x14ac:dyDescent="0.15">
      <c r="A87" s="7"/>
      <c r="B87" s="239" t="s">
        <v>13</v>
      </c>
      <c r="C87" s="204"/>
      <c r="D87" s="204"/>
      <c r="E87" s="204"/>
      <c r="F87" s="204"/>
      <c r="G87" s="204"/>
      <c r="H87" s="205"/>
      <c r="I87" s="274"/>
      <c r="J87" s="275"/>
      <c r="K87" s="275"/>
      <c r="L87" s="275"/>
      <c r="M87" s="275"/>
      <c r="N87" s="275"/>
      <c r="O87" s="275"/>
      <c r="P87" s="275"/>
      <c r="Q87" s="275"/>
      <c r="R87" s="275"/>
      <c r="S87" s="275"/>
      <c r="T87" s="275"/>
      <c r="U87" s="275"/>
      <c r="V87" s="275"/>
      <c r="W87" s="276"/>
      <c r="X87" s="283"/>
      <c r="Y87" s="284"/>
      <c r="Z87" s="284"/>
      <c r="AA87" s="226"/>
      <c r="AB87" s="204"/>
      <c r="AC87" s="204"/>
      <c r="AD87" s="204"/>
      <c r="AE87" s="204"/>
      <c r="AF87" s="204"/>
      <c r="AG87" s="204"/>
      <c r="AH87" s="204"/>
      <c r="AI87" s="204"/>
      <c r="AJ87" s="204"/>
      <c r="AK87" s="204"/>
      <c r="AL87" s="204"/>
      <c r="AM87" s="227"/>
      <c r="AN87" s="8"/>
      <c r="AO87" s="58"/>
      <c r="AP87" s="396"/>
      <c r="AQ87" s="397"/>
      <c r="AR87" s="397"/>
      <c r="AS87" s="397"/>
      <c r="AT87" s="397"/>
      <c r="AU87" s="397"/>
      <c r="AV87" s="398"/>
      <c r="AW87" s="19"/>
      <c r="AX87" s="22"/>
      <c r="AY87" s="22"/>
      <c r="AZ87" s="22"/>
      <c r="BA87" s="22"/>
      <c r="BB87" s="22"/>
      <c r="BC87" s="22"/>
      <c r="BD87" s="22"/>
      <c r="BE87" s="22"/>
      <c r="BF87" s="22"/>
      <c r="BG87" s="22"/>
      <c r="BH87" s="22"/>
      <c r="BI87" s="400"/>
      <c r="BJ87" s="400"/>
      <c r="BK87" s="401"/>
      <c r="BL87" s="385"/>
      <c r="BM87" s="386"/>
      <c r="BN87" s="387"/>
      <c r="BO87" s="226"/>
      <c r="BP87" s="204"/>
      <c r="BQ87" s="204"/>
      <c r="BR87" s="204"/>
      <c r="BS87" s="204"/>
      <c r="BT87" s="204"/>
      <c r="BU87" s="204"/>
      <c r="BV87" s="204"/>
      <c r="BW87" s="204"/>
      <c r="BX87" s="204"/>
      <c r="BY87" s="204"/>
      <c r="BZ87" s="204"/>
      <c r="CA87" s="227"/>
      <c r="CB87" s="36"/>
      <c r="CC87" s="16"/>
      <c r="CD87" s="407" t="str">
        <f>VLOOKUP(AP13,市区町村データ!$A$2:$M$63,13,FALSE)</f>
        <v>(納付場所）
銀行、信用金庫など
（ただし、ゆうちょ銀行の営業所及び郵便局については東京都内並びに関東各県及び山梨県に所在する店舗に限る）</v>
      </c>
      <c r="CE87" s="407"/>
      <c r="CF87" s="407"/>
      <c r="CG87" s="407"/>
      <c r="CH87" s="407"/>
      <c r="CI87" s="407"/>
      <c r="CJ87" s="407"/>
      <c r="CK87" s="407"/>
      <c r="CL87" s="407"/>
      <c r="CM87" s="407"/>
      <c r="CN87" s="407"/>
      <c r="CO87" s="407"/>
      <c r="CP87" s="407"/>
      <c r="CQ87" s="407"/>
      <c r="CR87" s="407"/>
      <c r="CS87" s="407"/>
      <c r="CT87" s="407"/>
      <c r="CU87" s="407"/>
      <c r="CV87" s="407"/>
      <c r="CW87" s="407"/>
      <c r="CX87" s="407"/>
      <c r="CY87" s="408"/>
      <c r="CZ87" s="385"/>
      <c r="DA87" s="386"/>
      <c r="DB87" s="387"/>
      <c r="DC87" s="226"/>
      <c r="DD87" s="204"/>
      <c r="DE87" s="204"/>
      <c r="DF87" s="204"/>
      <c r="DG87" s="204"/>
      <c r="DH87" s="204"/>
      <c r="DI87" s="204"/>
      <c r="DJ87" s="204"/>
      <c r="DK87" s="204"/>
      <c r="DL87" s="204"/>
      <c r="DM87" s="204"/>
      <c r="DN87" s="204"/>
      <c r="DO87" s="227"/>
      <c r="DP87" s="11"/>
    </row>
    <row r="88" spans="1:120" ht="5.25" customHeight="1" x14ac:dyDescent="0.15">
      <c r="A88" s="7"/>
      <c r="B88" s="239"/>
      <c r="C88" s="204"/>
      <c r="D88" s="204"/>
      <c r="E88" s="204"/>
      <c r="F88" s="204"/>
      <c r="G88" s="204"/>
      <c r="H88" s="205"/>
      <c r="I88" s="274"/>
      <c r="J88" s="275"/>
      <c r="K88" s="275"/>
      <c r="L88" s="275"/>
      <c r="M88" s="275"/>
      <c r="N88" s="275"/>
      <c r="O88" s="275"/>
      <c r="P88" s="275"/>
      <c r="Q88" s="275"/>
      <c r="R88" s="275"/>
      <c r="S88" s="275"/>
      <c r="T88" s="275"/>
      <c r="U88" s="275"/>
      <c r="V88" s="275"/>
      <c r="W88" s="276"/>
      <c r="X88" s="283"/>
      <c r="Y88" s="284"/>
      <c r="Z88" s="284"/>
      <c r="AA88" s="226"/>
      <c r="AB88" s="204"/>
      <c r="AC88" s="204"/>
      <c r="AD88" s="204"/>
      <c r="AE88" s="204"/>
      <c r="AF88" s="204"/>
      <c r="AG88" s="204"/>
      <c r="AH88" s="204"/>
      <c r="AI88" s="204"/>
      <c r="AJ88" s="204"/>
      <c r="AK88" s="204"/>
      <c r="AL88" s="204"/>
      <c r="AM88" s="227"/>
      <c r="AN88" s="8"/>
      <c r="AO88" s="58"/>
      <c r="AP88" s="396"/>
      <c r="AQ88" s="397"/>
      <c r="AR88" s="397"/>
      <c r="AS88" s="397"/>
      <c r="AT88" s="397"/>
      <c r="AU88" s="397"/>
      <c r="AV88" s="398"/>
      <c r="AW88" s="13"/>
      <c r="AX88" s="21"/>
      <c r="AY88" s="21"/>
      <c r="AZ88" s="21"/>
      <c r="BA88" s="21"/>
      <c r="BB88" s="21"/>
      <c r="BC88" s="21"/>
      <c r="BD88" s="21"/>
      <c r="BE88" s="21"/>
      <c r="BF88" s="21"/>
      <c r="BG88" s="21"/>
      <c r="BH88" s="21"/>
      <c r="BI88" s="394" t="s">
        <v>2</v>
      </c>
      <c r="BJ88" s="394"/>
      <c r="BK88" s="395"/>
      <c r="BL88" s="385"/>
      <c r="BM88" s="386"/>
      <c r="BN88" s="387"/>
      <c r="BO88" s="226"/>
      <c r="BP88" s="204"/>
      <c r="BQ88" s="204"/>
      <c r="BR88" s="204"/>
      <c r="BS88" s="204"/>
      <c r="BT88" s="204"/>
      <c r="BU88" s="204"/>
      <c r="BV88" s="204"/>
      <c r="BW88" s="204"/>
      <c r="BX88" s="204"/>
      <c r="BY88" s="204"/>
      <c r="BZ88" s="204"/>
      <c r="CA88" s="227"/>
      <c r="CB88" s="36"/>
      <c r="CC88" s="16"/>
      <c r="CD88" s="407"/>
      <c r="CE88" s="407"/>
      <c r="CF88" s="407"/>
      <c r="CG88" s="407"/>
      <c r="CH88" s="407"/>
      <c r="CI88" s="407"/>
      <c r="CJ88" s="407"/>
      <c r="CK88" s="407"/>
      <c r="CL88" s="407"/>
      <c r="CM88" s="407"/>
      <c r="CN88" s="407"/>
      <c r="CO88" s="407"/>
      <c r="CP88" s="407"/>
      <c r="CQ88" s="407"/>
      <c r="CR88" s="407"/>
      <c r="CS88" s="407"/>
      <c r="CT88" s="407"/>
      <c r="CU88" s="407"/>
      <c r="CV88" s="407"/>
      <c r="CW88" s="407"/>
      <c r="CX88" s="407"/>
      <c r="CY88" s="408"/>
      <c r="CZ88" s="385"/>
      <c r="DA88" s="386"/>
      <c r="DB88" s="387"/>
      <c r="DC88" s="226"/>
      <c r="DD88" s="204"/>
      <c r="DE88" s="204"/>
      <c r="DF88" s="204"/>
      <c r="DG88" s="204"/>
      <c r="DH88" s="204"/>
      <c r="DI88" s="204"/>
      <c r="DJ88" s="204"/>
      <c r="DK88" s="204"/>
      <c r="DL88" s="204"/>
      <c r="DM88" s="204"/>
      <c r="DN88" s="204"/>
      <c r="DO88" s="227"/>
      <c r="DP88" s="11"/>
    </row>
    <row r="89" spans="1:120" ht="5.25" customHeight="1" x14ac:dyDescent="0.15">
      <c r="A89" s="7"/>
      <c r="B89" s="261" t="s">
        <v>14</v>
      </c>
      <c r="C89" s="262"/>
      <c r="D89" s="262"/>
      <c r="E89" s="262"/>
      <c r="F89" s="262"/>
      <c r="G89" s="262"/>
      <c r="H89" s="263"/>
      <c r="I89" s="274"/>
      <c r="J89" s="275"/>
      <c r="K89" s="275"/>
      <c r="L89" s="275"/>
      <c r="M89" s="275"/>
      <c r="N89" s="275"/>
      <c r="O89" s="275"/>
      <c r="P89" s="275"/>
      <c r="Q89" s="275"/>
      <c r="R89" s="275"/>
      <c r="S89" s="275"/>
      <c r="T89" s="275"/>
      <c r="U89" s="275"/>
      <c r="V89" s="275"/>
      <c r="W89" s="276"/>
      <c r="X89" s="283"/>
      <c r="Y89" s="284"/>
      <c r="Z89" s="284"/>
      <c r="AA89" s="226"/>
      <c r="AB89" s="204"/>
      <c r="AC89" s="204"/>
      <c r="AD89" s="204"/>
      <c r="AE89" s="204"/>
      <c r="AF89" s="204"/>
      <c r="AG89" s="204"/>
      <c r="AH89" s="204"/>
      <c r="AI89" s="204"/>
      <c r="AJ89" s="204"/>
      <c r="AK89" s="204"/>
      <c r="AL89" s="204"/>
      <c r="AM89" s="227"/>
      <c r="AN89" s="8"/>
      <c r="AO89" s="58"/>
      <c r="AP89" s="396"/>
      <c r="AQ89" s="397"/>
      <c r="AR89" s="397"/>
      <c r="AS89" s="397"/>
      <c r="AT89" s="397"/>
      <c r="AU89" s="397"/>
      <c r="AV89" s="398"/>
      <c r="AW89" s="17"/>
      <c r="AX89" s="16"/>
      <c r="AY89" s="16"/>
      <c r="AZ89" s="16"/>
      <c r="BA89" s="16"/>
      <c r="BB89" s="16"/>
      <c r="BC89" s="16"/>
      <c r="BD89" s="16"/>
      <c r="BE89" s="16"/>
      <c r="BF89" s="16"/>
      <c r="BG89" s="16"/>
      <c r="BH89" s="16"/>
      <c r="BI89" s="397"/>
      <c r="BJ89" s="397"/>
      <c r="BK89" s="398"/>
      <c r="BL89" s="385"/>
      <c r="BM89" s="386"/>
      <c r="BN89" s="387"/>
      <c r="BO89" s="226"/>
      <c r="BP89" s="204"/>
      <c r="BQ89" s="204"/>
      <c r="BR89" s="204"/>
      <c r="BS89" s="204"/>
      <c r="BT89" s="204"/>
      <c r="BU89" s="204"/>
      <c r="BV89" s="204"/>
      <c r="BW89" s="204"/>
      <c r="BX89" s="204"/>
      <c r="BY89" s="204"/>
      <c r="BZ89" s="204"/>
      <c r="CA89" s="227"/>
      <c r="CB89" s="36"/>
      <c r="CC89" s="16"/>
      <c r="CD89" s="407"/>
      <c r="CE89" s="407"/>
      <c r="CF89" s="407"/>
      <c r="CG89" s="407"/>
      <c r="CH89" s="407"/>
      <c r="CI89" s="407"/>
      <c r="CJ89" s="407"/>
      <c r="CK89" s="407"/>
      <c r="CL89" s="407"/>
      <c r="CM89" s="407"/>
      <c r="CN89" s="407"/>
      <c r="CO89" s="407"/>
      <c r="CP89" s="407"/>
      <c r="CQ89" s="407"/>
      <c r="CR89" s="407"/>
      <c r="CS89" s="407"/>
      <c r="CT89" s="407"/>
      <c r="CU89" s="407"/>
      <c r="CV89" s="407"/>
      <c r="CW89" s="407"/>
      <c r="CX89" s="407"/>
      <c r="CY89" s="408"/>
      <c r="CZ89" s="385"/>
      <c r="DA89" s="386"/>
      <c r="DB89" s="387"/>
      <c r="DC89" s="226"/>
      <c r="DD89" s="204"/>
      <c r="DE89" s="204"/>
      <c r="DF89" s="204"/>
      <c r="DG89" s="204"/>
      <c r="DH89" s="204"/>
      <c r="DI89" s="204"/>
      <c r="DJ89" s="204"/>
      <c r="DK89" s="204"/>
      <c r="DL89" s="204"/>
      <c r="DM89" s="204"/>
      <c r="DN89" s="204"/>
      <c r="DO89" s="227"/>
      <c r="DP89" s="11"/>
    </row>
    <row r="90" spans="1:120" ht="5.25" customHeight="1" x14ac:dyDescent="0.15">
      <c r="A90" s="7"/>
      <c r="B90" s="264"/>
      <c r="C90" s="262"/>
      <c r="D90" s="262"/>
      <c r="E90" s="262"/>
      <c r="F90" s="262"/>
      <c r="G90" s="262"/>
      <c r="H90" s="263"/>
      <c r="I90" s="274"/>
      <c r="J90" s="275"/>
      <c r="K90" s="275"/>
      <c r="L90" s="275"/>
      <c r="M90" s="275"/>
      <c r="N90" s="275"/>
      <c r="O90" s="275"/>
      <c r="P90" s="275"/>
      <c r="Q90" s="275"/>
      <c r="R90" s="275"/>
      <c r="S90" s="275"/>
      <c r="T90" s="275"/>
      <c r="U90" s="275"/>
      <c r="V90" s="275"/>
      <c r="W90" s="276"/>
      <c r="X90" s="283"/>
      <c r="Y90" s="284"/>
      <c r="Z90" s="284"/>
      <c r="AA90" s="226"/>
      <c r="AB90" s="204"/>
      <c r="AC90" s="204"/>
      <c r="AD90" s="204"/>
      <c r="AE90" s="204"/>
      <c r="AF90" s="204"/>
      <c r="AG90" s="204"/>
      <c r="AH90" s="204"/>
      <c r="AI90" s="204"/>
      <c r="AJ90" s="204"/>
      <c r="AK90" s="204"/>
      <c r="AL90" s="204"/>
      <c r="AM90" s="227"/>
      <c r="AN90" s="8"/>
      <c r="AO90" s="58"/>
      <c r="AP90" s="399"/>
      <c r="AQ90" s="400"/>
      <c r="AR90" s="400"/>
      <c r="AS90" s="400"/>
      <c r="AT90" s="400"/>
      <c r="AU90" s="400"/>
      <c r="AV90" s="401"/>
      <c r="AW90" s="19"/>
      <c r="AX90" s="22"/>
      <c r="AY90" s="22"/>
      <c r="AZ90" s="22"/>
      <c r="BA90" s="22"/>
      <c r="BB90" s="22"/>
      <c r="BC90" s="22"/>
      <c r="BD90" s="22"/>
      <c r="BE90" s="22"/>
      <c r="BF90" s="22"/>
      <c r="BG90" s="22"/>
      <c r="BH90" s="22"/>
      <c r="BI90" s="400"/>
      <c r="BJ90" s="400"/>
      <c r="BK90" s="401"/>
      <c r="BL90" s="385"/>
      <c r="BM90" s="386"/>
      <c r="BN90" s="387"/>
      <c r="BO90" s="226"/>
      <c r="BP90" s="204"/>
      <c r="BQ90" s="204"/>
      <c r="BR90" s="204"/>
      <c r="BS90" s="204"/>
      <c r="BT90" s="204"/>
      <c r="BU90" s="204"/>
      <c r="BV90" s="204"/>
      <c r="BW90" s="204"/>
      <c r="BX90" s="204"/>
      <c r="BY90" s="204"/>
      <c r="BZ90" s="204"/>
      <c r="CA90" s="227"/>
      <c r="CB90" s="36"/>
      <c r="CC90" s="16"/>
      <c r="CD90" s="407"/>
      <c r="CE90" s="407"/>
      <c r="CF90" s="407"/>
      <c r="CG90" s="407"/>
      <c r="CH90" s="407"/>
      <c r="CI90" s="407"/>
      <c r="CJ90" s="407"/>
      <c r="CK90" s="407"/>
      <c r="CL90" s="407"/>
      <c r="CM90" s="407"/>
      <c r="CN90" s="407"/>
      <c r="CO90" s="407"/>
      <c r="CP90" s="407"/>
      <c r="CQ90" s="407"/>
      <c r="CR90" s="407"/>
      <c r="CS90" s="407"/>
      <c r="CT90" s="407"/>
      <c r="CU90" s="407"/>
      <c r="CV90" s="407"/>
      <c r="CW90" s="407"/>
      <c r="CX90" s="407"/>
      <c r="CY90" s="408"/>
      <c r="CZ90" s="385"/>
      <c r="DA90" s="386"/>
      <c r="DB90" s="387"/>
      <c r="DC90" s="226"/>
      <c r="DD90" s="204"/>
      <c r="DE90" s="204"/>
      <c r="DF90" s="204"/>
      <c r="DG90" s="204"/>
      <c r="DH90" s="204"/>
      <c r="DI90" s="204"/>
      <c r="DJ90" s="204"/>
      <c r="DK90" s="204"/>
      <c r="DL90" s="204"/>
      <c r="DM90" s="204"/>
      <c r="DN90" s="204"/>
      <c r="DO90" s="227"/>
      <c r="DP90" s="11"/>
    </row>
    <row r="91" spans="1:120" ht="5.25" customHeight="1" x14ac:dyDescent="0.15">
      <c r="A91" s="7"/>
      <c r="B91" s="265"/>
      <c r="C91" s="266"/>
      <c r="D91" s="266"/>
      <c r="E91" s="266"/>
      <c r="F91" s="266"/>
      <c r="G91" s="266"/>
      <c r="H91" s="267"/>
      <c r="I91" s="277"/>
      <c r="J91" s="278"/>
      <c r="K91" s="278"/>
      <c r="L91" s="278"/>
      <c r="M91" s="278"/>
      <c r="N91" s="278"/>
      <c r="O91" s="278"/>
      <c r="P91" s="278"/>
      <c r="Q91" s="278"/>
      <c r="R91" s="278"/>
      <c r="S91" s="278"/>
      <c r="T91" s="278"/>
      <c r="U91" s="278"/>
      <c r="V91" s="278"/>
      <c r="W91" s="279"/>
      <c r="X91" s="283"/>
      <c r="Y91" s="284"/>
      <c r="Z91" s="284"/>
      <c r="AA91" s="226"/>
      <c r="AB91" s="204"/>
      <c r="AC91" s="204"/>
      <c r="AD91" s="204"/>
      <c r="AE91" s="204"/>
      <c r="AF91" s="204"/>
      <c r="AG91" s="204"/>
      <c r="AH91" s="204"/>
      <c r="AI91" s="204"/>
      <c r="AJ91" s="204"/>
      <c r="AK91" s="204"/>
      <c r="AL91" s="204"/>
      <c r="AM91" s="227"/>
      <c r="AN91" s="8"/>
      <c r="AO91" s="58"/>
      <c r="AP91" s="16"/>
      <c r="AQ91" s="16"/>
      <c r="AR91" s="16"/>
      <c r="AS91" s="16"/>
      <c r="AT91" s="16"/>
      <c r="AU91" s="16"/>
      <c r="AV91" s="16"/>
      <c r="AW91" s="16"/>
      <c r="AX91" s="16"/>
      <c r="AY91" s="16"/>
      <c r="AZ91" s="16"/>
      <c r="BA91" s="16"/>
      <c r="BB91" s="16"/>
      <c r="BC91" s="16"/>
      <c r="BD91" s="16"/>
      <c r="BE91" s="16"/>
      <c r="BF91" s="16"/>
      <c r="BG91" s="16"/>
      <c r="BH91" s="16"/>
      <c r="BI91" s="16"/>
      <c r="BJ91" s="16"/>
      <c r="BK91" s="16"/>
      <c r="BL91" s="385"/>
      <c r="BM91" s="386"/>
      <c r="BN91" s="387"/>
      <c r="BO91" s="226"/>
      <c r="BP91" s="204"/>
      <c r="BQ91" s="204"/>
      <c r="BR91" s="204"/>
      <c r="BS91" s="204"/>
      <c r="BT91" s="204"/>
      <c r="BU91" s="204"/>
      <c r="BV91" s="204"/>
      <c r="BW91" s="204"/>
      <c r="BX91" s="204"/>
      <c r="BY91" s="204"/>
      <c r="BZ91" s="204"/>
      <c r="CA91" s="227"/>
      <c r="CB91" s="36"/>
      <c r="CC91" s="16"/>
      <c r="CD91" s="407"/>
      <c r="CE91" s="407"/>
      <c r="CF91" s="407"/>
      <c r="CG91" s="407"/>
      <c r="CH91" s="407"/>
      <c r="CI91" s="407"/>
      <c r="CJ91" s="407"/>
      <c r="CK91" s="407"/>
      <c r="CL91" s="407"/>
      <c r="CM91" s="407"/>
      <c r="CN91" s="407"/>
      <c r="CO91" s="407"/>
      <c r="CP91" s="407"/>
      <c r="CQ91" s="407"/>
      <c r="CR91" s="407"/>
      <c r="CS91" s="407"/>
      <c r="CT91" s="407"/>
      <c r="CU91" s="407"/>
      <c r="CV91" s="407"/>
      <c r="CW91" s="407"/>
      <c r="CX91" s="407"/>
      <c r="CY91" s="408"/>
      <c r="CZ91" s="385"/>
      <c r="DA91" s="386"/>
      <c r="DB91" s="387"/>
      <c r="DC91" s="226"/>
      <c r="DD91" s="204"/>
      <c r="DE91" s="204"/>
      <c r="DF91" s="204"/>
      <c r="DG91" s="204"/>
      <c r="DH91" s="204"/>
      <c r="DI91" s="204"/>
      <c r="DJ91" s="204"/>
      <c r="DK91" s="204"/>
      <c r="DL91" s="204"/>
      <c r="DM91" s="204"/>
      <c r="DN91" s="204"/>
      <c r="DO91" s="227"/>
      <c r="DP91" s="11"/>
    </row>
    <row r="92" spans="1:120" ht="5.25" customHeight="1" x14ac:dyDescent="0.15">
      <c r="A92" s="7"/>
      <c r="B92" s="233" t="s">
        <v>242</v>
      </c>
      <c r="C92" s="234"/>
      <c r="D92" s="234"/>
      <c r="E92" s="234"/>
      <c r="F92" s="234"/>
      <c r="G92" s="234"/>
      <c r="H92" s="235"/>
      <c r="I92" s="243" t="str">
        <f>VLOOKUP(AP13,市区町村データ!$A$2:$I$63,7,FALSE)</f>
        <v>〒330-9794
ゆうちょ銀行東京貯金
事務センター</v>
      </c>
      <c r="J92" s="244"/>
      <c r="K92" s="244"/>
      <c r="L92" s="244"/>
      <c r="M92" s="244"/>
      <c r="N92" s="244"/>
      <c r="O92" s="244"/>
      <c r="P92" s="244"/>
      <c r="Q92" s="244"/>
      <c r="R92" s="244"/>
      <c r="S92" s="244"/>
      <c r="T92" s="244"/>
      <c r="U92" s="244"/>
      <c r="V92" s="244"/>
      <c r="W92" s="245"/>
      <c r="X92" s="283"/>
      <c r="Y92" s="284"/>
      <c r="Z92" s="284"/>
      <c r="AA92" s="226"/>
      <c r="AB92" s="204"/>
      <c r="AC92" s="204"/>
      <c r="AD92" s="204"/>
      <c r="AE92" s="204"/>
      <c r="AF92" s="204"/>
      <c r="AG92" s="204"/>
      <c r="AH92" s="204"/>
      <c r="AI92" s="204"/>
      <c r="AJ92" s="204"/>
      <c r="AK92" s="204"/>
      <c r="AL92" s="204"/>
      <c r="AM92" s="227"/>
      <c r="AN92" s="8"/>
      <c r="AO92" s="58"/>
      <c r="AP92" s="16"/>
      <c r="AQ92" s="16"/>
      <c r="AR92" s="16"/>
      <c r="AS92" s="16"/>
      <c r="AT92" s="16"/>
      <c r="AU92" s="16"/>
      <c r="AV92" s="16"/>
      <c r="AW92" s="16"/>
      <c r="AX92" s="16"/>
      <c r="AY92" s="16"/>
      <c r="AZ92" s="16"/>
      <c r="BA92" s="16"/>
      <c r="BB92" s="16"/>
      <c r="BC92" s="16"/>
      <c r="BD92" s="16"/>
      <c r="BE92" s="16"/>
      <c r="BF92" s="16"/>
      <c r="BG92" s="16"/>
      <c r="BH92" s="16"/>
      <c r="BI92" s="16"/>
      <c r="BJ92" s="16"/>
      <c r="BK92" s="16"/>
      <c r="BL92" s="385"/>
      <c r="BM92" s="386"/>
      <c r="BN92" s="387"/>
      <c r="BO92" s="226"/>
      <c r="BP92" s="204"/>
      <c r="BQ92" s="204"/>
      <c r="BR92" s="204"/>
      <c r="BS92" s="204"/>
      <c r="BT92" s="204"/>
      <c r="BU92" s="204"/>
      <c r="BV92" s="204"/>
      <c r="BW92" s="204"/>
      <c r="BX92" s="204"/>
      <c r="BY92" s="204"/>
      <c r="BZ92" s="204"/>
      <c r="CA92" s="227"/>
      <c r="CB92" s="36"/>
      <c r="CC92" s="16"/>
      <c r="CD92" s="407"/>
      <c r="CE92" s="407"/>
      <c r="CF92" s="407"/>
      <c r="CG92" s="407"/>
      <c r="CH92" s="407"/>
      <c r="CI92" s="407"/>
      <c r="CJ92" s="407"/>
      <c r="CK92" s="407"/>
      <c r="CL92" s="407"/>
      <c r="CM92" s="407"/>
      <c r="CN92" s="407"/>
      <c r="CO92" s="407"/>
      <c r="CP92" s="407"/>
      <c r="CQ92" s="407"/>
      <c r="CR92" s="407"/>
      <c r="CS92" s="407"/>
      <c r="CT92" s="407"/>
      <c r="CU92" s="407"/>
      <c r="CV92" s="407"/>
      <c r="CW92" s="407"/>
      <c r="CX92" s="407"/>
      <c r="CY92" s="408"/>
      <c r="CZ92" s="385"/>
      <c r="DA92" s="386"/>
      <c r="DB92" s="387"/>
      <c r="DC92" s="226"/>
      <c r="DD92" s="204"/>
      <c r="DE92" s="204"/>
      <c r="DF92" s="204"/>
      <c r="DG92" s="204"/>
      <c r="DH92" s="204"/>
      <c r="DI92" s="204"/>
      <c r="DJ92" s="204"/>
      <c r="DK92" s="204"/>
      <c r="DL92" s="204"/>
      <c r="DM92" s="204"/>
      <c r="DN92" s="204"/>
      <c r="DO92" s="227"/>
      <c r="DP92" s="11"/>
    </row>
    <row r="93" spans="1:120" ht="5.25" customHeight="1" x14ac:dyDescent="0.15">
      <c r="A93" s="7"/>
      <c r="B93" s="236"/>
      <c r="C93" s="237"/>
      <c r="D93" s="237"/>
      <c r="E93" s="237"/>
      <c r="F93" s="237"/>
      <c r="G93" s="237"/>
      <c r="H93" s="238"/>
      <c r="I93" s="246"/>
      <c r="J93" s="247"/>
      <c r="K93" s="247"/>
      <c r="L93" s="247"/>
      <c r="M93" s="247"/>
      <c r="N93" s="247"/>
      <c r="O93" s="247"/>
      <c r="P93" s="247"/>
      <c r="Q93" s="247"/>
      <c r="R93" s="247"/>
      <c r="S93" s="247"/>
      <c r="T93" s="247"/>
      <c r="U93" s="247"/>
      <c r="V93" s="247"/>
      <c r="W93" s="248"/>
      <c r="X93" s="283"/>
      <c r="Y93" s="284"/>
      <c r="Z93" s="284"/>
      <c r="AA93" s="226"/>
      <c r="AB93" s="204"/>
      <c r="AC93" s="204"/>
      <c r="AD93" s="204"/>
      <c r="AE93" s="204"/>
      <c r="AF93" s="204"/>
      <c r="AG93" s="204"/>
      <c r="AH93" s="204"/>
      <c r="AI93" s="204"/>
      <c r="AJ93" s="204"/>
      <c r="AK93" s="204"/>
      <c r="AL93" s="204"/>
      <c r="AM93" s="227"/>
      <c r="AN93" s="8"/>
      <c r="AO93" s="58"/>
      <c r="AP93" s="23"/>
      <c r="AQ93" s="23"/>
      <c r="AR93" s="23"/>
      <c r="AS93" s="23"/>
      <c r="AT93" s="23"/>
      <c r="AU93" s="23"/>
      <c r="AV93" s="23"/>
      <c r="AW93" s="23"/>
      <c r="AX93" s="23"/>
      <c r="AY93" s="23"/>
      <c r="AZ93" s="23"/>
      <c r="BA93" s="23"/>
      <c r="BB93" s="23"/>
      <c r="BC93" s="23"/>
      <c r="BD93" s="23"/>
      <c r="BE93" s="23"/>
      <c r="BF93" s="23"/>
      <c r="BG93" s="23"/>
      <c r="BH93" s="23"/>
      <c r="BI93" s="23"/>
      <c r="BJ93" s="23"/>
      <c r="BK93" s="23"/>
      <c r="BL93" s="385"/>
      <c r="BM93" s="386"/>
      <c r="BN93" s="387"/>
      <c r="BO93" s="226"/>
      <c r="BP93" s="204"/>
      <c r="BQ93" s="204"/>
      <c r="BR93" s="204"/>
      <c r="BS93" s="204"/>
      <c r="BT93" s="204"/>
      <c r="BU93" s="204"/>
      <c r="BV93" s="204"/>
      <c r="BW93" s="204"/>
      <c r="BX93" s="204"/>
      <c r="BY93" s="204"/>
      <c r="BZ93" s="204"/>
      <c r="CA93" s="227"/>
      <c r="CB93" s="384"/>
      <c r="CC93" s="16"/>
      <c r="CD93" s="407"/>
      <c r="CE93" s="407"/>
      <c r="CF93" s="407"/>
      <c r="CG93" s="407"/>
      <c r="CH93" s="407"/>
      <c r="CI93" s="407"/>
      <c r="CJ93" s="407"/>
      <c r="CK93" s="407"/>
      <c r="CL93" s="407"/>
      <c r="CM93" s="407"/>
      <c r="CN93" s="407"/>
      <c r="CO93" s="407"/>
      <c r="CP93" s="407"/>
      <c r="CQ93" s="407"/>
      <c r="CR93" s="407"/>
      <c r="CS93" s="407"/>
      <c r="CT93" s="407"/>
      <c r="CU93" s="407"/>
      <c r="CV93" s="407"/>
      <c r="CW93" s="407"/>
      <c r="CX93" s="407"/>
      <c r="CY93" s="408"/>
      <c r="CZ93" s="385"/>
      <c r="DA93" s="386"/>
      <c r="DB93" s="387"/>
      <c r="DC93" s="226"/>
      <c r="DD93" s="204"/>
      <c r="DE93" s="204"/>
      <c r="DF93" s="204"/>
      <c r="DG93" s="204"/>
      <c r="DH93" s="204"/>
      <c r="DI93" s="204"/>
      <c r="DJ93" s="204"/>
      <c r="DK93" s="204"/>
      <c r="DL93" s="204"/>
      <c r="DM93" s="204"/>
      <c r="DN93" s="204"/>
      <c r="DO93" s="227"/>
      <c r="DP93" s="11"/>
    </row>
    <row r="94" spans="1:120" ht="5.25" customHeight="1" x14ac:dyDescent="0.15">
      <c r="A94" s="7"/>
      <c r="B94" s="239" t="s">
        <v>243</v>
      </c>
      <c r="C94" s="204"/>
      <c r="D94" s="204"/>
      <c r="E94" s="204"/>
      <c r="F94" s="204"/>
      <c r="G94" s="204"/>
      <c r="H94" s="205"/>
      <c r="I94" s="246"/>
      <c r="J94" s="247"/>
      <c r="K94" s="247"/>
      <c r="L94" s="247"/>
      <c r="M94" s="247"/>
      <c r="N94" s="247"/>
      <c r="O94" s="247"/>
      <c r="P94" s="247"/>
      <c r="Q94" s="247"/>
      <c r="R94" s="247"/>
      <c r="S94" s="247"/>
      <c r="T94" s="247"/>
      <c r="U94" s="247"/>
      <c r="V94" s="247"/>
      <c r="W94" s="248"/>
      <c r="X94" s="283"/>
      <c r="Y94" s="284"/>
      <c r="Z94" s="284"/>
      <c r="AA94" s="226"/>
      <c r="AB94" s="204"/>
      <c r="AC94" s="204"/>
      <c r="AD94" s="204"/>
      <c r="AE94" s="204"/>
      <c r="AF94" s="204"/>
      <c r="AG94" s="204"/>
      <c r="AH94" s="204"/>
      <c r="AI94" s="204"/>
      <c r="AJ94" s="204"/>
      <c r="AK94" s="204"/>
      <c r="AL94" s="204"/>
      <c r="AM94" s="227"/>
      <c r="AN94" s="8"/>
      <c r="AO94" s="58"/>
      <c r="AP94" s="23"/>
      <c r="AQ94" s="23"/>
      <c r="AR94" s="23"/>
      <c r="AS94" s="23"/>
      <c r="AT94" s="23"/>
      <c r="AU94" s="23"/>
      <c r="AV94" s="23"/>
      <c r="AW94" s="23"/>
      <c r="AX94" s="23"/>
      <c r="AY94" s="23"/>
      <c r="AZ94" s="23"/>
      <c r="BA94" s="23"/>
      <c r="BB94" s="23"/>
      <c r="BC94" s="23"/>
      <c r="BD94" s="23"/>
      <c r="BE94" s="23"/>
      <c r="BF94" s="23"/>
      <c r="BG94" s="23"/>
      <c r="BH94" s="23"/>
      <c r="BI94" s="23"/>
      <c r="BJ94" s="23"/>
      <c r="BK94" s="23"/>
      <c r="BL94" s="385"/>
      <c r="BM94" s="386"/>
      <c r="BN94" s="387"/>
      <c r="BO94" s="226"/>
      <c r="BP94" s="204"/>
      <c r="BQ94" s="204"/>
      <c r="BR94" s="204"/>
      <c r="BS94" s="204"/>
      <c r="BT94" s="204"/>
      <c r="BU94" s="204"/>
      <c r="BV94" s="204"/>
      <c r="BW94" s="204"/>
      <c r="BX94" s="204"/>
      <c r="BY94" s="204"/>
      <c r="BZ94" s="204"/>
      <c r="CA94" s="227"/>
      <c r="CB94" s="384"/>
      <c r="CC94" s="16"/>
      <c r="CD94" s="407"/>
      <c r="CE94" s="407"/>
      <c r="CF94" s="407"/>
      <c r="CG94" s="407"/>
      <c r="CH94" s="407"/>
      <c r="CI94" s="407"/>
      <c r="CJ94" s="407"/>
      <c r="CK94" s="407"/>
      <c r="CL94" s="407"/>
      <c r="CM94" s="407"/>
      <c r="CN94" s="407"/>
      <c r="CO94" s="407"/>
      <c r="CP94" s="407"/>
      <c r="CQ94" s="407"/>
      <c r="CR94" s="407"/>
      <c r="CS94" s="407"/>
      <c r="CT94" s="407"/>
      <c r="CU94" s="407"/>
      <c r="CV94" s="407"/>
      <c r="CW94" s="407"/>
      <c r="CX94" s="407"/>
      <c r="CY94" s="408"/>
      <c r="CZ94" s="385"/>
      <c r="DA94" s="386"/>
      <c r="DB94" s="387"/>
      <c r="DC94" s="226"/>
      <c r="DD94" s="204"/>
      <c r="DE94" s="204"/>
      <c r="DF94" s="204"/>
      <c r="DG94" s="204"/>
      <c r="DH94" s="204"/>
      <c r="DI94" s="204"/>
      <c r="DJ94" s="204"/>
      <c r="DK94" s="204"/>
      <c r="DL94" s="204"/>
      <c r="DM94" s="204"/>
      <c r="DN94" s="204"/>
      <c r="DO94" s="227"/>
      <c r="DP94" s="11"/>
    </row>
    <row r="95" spans="1:120" ht="5.25" customHeight="1" x14ac:dyDescent="0.15">
      <c r="A95" s="7"/>
      <c r="B95" s="239"/>
      <c r="C95" s="204"/>
      <c r="D95" s="204"/>
      <c r="E95" s="204"/>
      <c r="F95" s="204"/>
      <c r="G95" s="204"/>
      <c r="H95" s="205"/>
      <c r="I95" s="246"/>
      <c r="J95" s="247"/>
      <c r="K95" s="247"/>
      <c r="L95" s="247"/>
      <c r="M95" s="247"/>
      <c r="N95" s="247"/>
      <c r="O95" s="247"/>
      <c r="P95" s="247"/>
      <c r="Q95" s="247"/>
      <c r="R95" s="247"/>
      <c r="S95" s="247"/>
      <c r="T95" s="247"/>
      <c r="U95" s="247"/>
      <c r="V95" s="247"/>
      <c r="W95" s="248"/>
      <c r="X95" s="283"/>
      <c r="Y95" s="284"/>
      <c r="Z95" s="284"/>
      <c r="AA95" s="226"/>
      <c r="AB95" s="204"/>
      <c r="AC95" s="204"/>
      <c r="AD95" s="204"/>
      <c r="AE95" s="204"/>
      <c r="AF95" s="204"/>
      <c r="AG95" s="204"/>
      <c r="AH95" s="204"/>
      <c r="AI95" s="204"/>
      <c r="AJ95" s="204"/>
      <c r="AK95" s="204"/>
      <c r="AL95" s="204"/>
      <c r="AM95" s="227"/>
      <c r="AN95" s="8"/>
      <c r="AO95" s="58"/>
      <c r="AP95" s="23"/>
      <c r="AQ95" s="23"/>
      <c r="AR95" s="23"/>
      <c r="AS95" s="23"/>
      <c r="AT95" s="23"/>
      <c r="AU95" s="23"/>
      <c r="AV95" s="23"/>
      <c r="AW95" s="23"/>
      <c r="AX95" s="23"/>
      <c r="AY95" s="23"/>
      <c r="AZ95" s="23"/>
      <c r="BA95" s="23"/>
      <c r="BB95" s="23"/>
      <c r="BC95" s="23"/>
      <c r="BD95" s="23"/>
      <c r="BE95" s="23"/>
      <c r="BF95" s="23"/>
      <c r="BG95" s="23"/>
      <c r="BH95" s="23"/>
      <c r="BI95" s="23"/>
      <c r="BJ95" s="23"/>
      <c r="BK95" s="23"/>
      <c r="BL95" s="385"/>
      <c r="BM95" s="386"/>
      <c r="BN95" s="387"/>
      <c r="BO95" s="226"/>
      <c r="BP95" s="204"/>
      <c r="BQ95" s="204"/>
      <c r="BR95" s="204"/>
      <c r="BS95" s="204"/>
      <c r="BT95" s="204"/>
      <c r="BU95" s="204"/>
      <c r="BV95" s="204"/>
      <c r="BW95" s="204"/>
      <c r="BX95" s="204"/>
      <c r="BY95" s="204"/>
      <c r="BZ95" s="204"/>
      <c r="CA95" s="227"/>
      <c r="CB95" s="384"/>
      <c r="CC95" s="16"/>
      <c r="CD95" s="407"/>
      <c r="CE95" s="407"/>
      <c r="CF95" s="407"/>
      <c r="CG95" s="407"/>
      <c r="CH95" s="407"/>
      <c r="CI95" s="407"/>
      <c r="CJ95" s="407"/>
      <c r="CK95" s="407"/>
      <c r="CL95" s="407"/>
      <c r="CM95" s="407"/>
      <c r="CN95" s="407"/>
      <c r="CO95" s="407"/>
      <c r="CP95" s="407"/>
      <c r="CQ95" s="407"/>
      <c r="CR95" s="407"/>
      <c r="CS95" s="407"/>
      <c r="CT95" s="407"/>
      <c r="CU95" s="407"/>
      <c r="CV95" s="407"/>
      <c r="CW95" s="407"/>
      <c r="CX95" s="407"/>
      <c r="CY95" s="408"/>
      <c r="CZ95" s="385"/>
      <c r="DA95" s="386"/>
      <c r="DB95" s="387"/>
      <c r="DC95" s="226"/>
      <c r="DD95" s="204"/>
      <c r="DE95" s="204"/>
      <c r="DF95" s="204"/>
      <c r="DG95" s="204"/>
      <c r="DH95" s="204"/>
      <c r="DI95" s="204"/>
      <c r="DJ95" s="204"/>
      <c r="DK95" s="204"/>
      <c r="DL95" s="204"/>
      <c r="DM95" s="204"/>
      <c r="DN95" s="204"/>
      <c r="DO95" s="227"/>
      <c r="DP95" s="11"/>
    </row>
    <row r="96" spans="1:120" ht="5.25" customHeight="1" x14ac:dyDescent="0.15">
      <c r="A96" s="7"/>
      <c r="B96" s="240"/>
      <c r="C96" s="241"/>
      <c r="D96" s="241"/>
      <c r="E96" s="241"/>
      <c r="F96" s="241"/>
      <c r="G96" s="241"/>
      <c r="H96" s="242"/>
      <c r="I96" s="249"/>
      <c r="J96" s="250"/>
      <c r="K96" s="250"/>
      <c r="L96" s="250"/>
      <c r="M96" s="250"/>
      <c r="N96" s="250"/>
      <c r="O96" s="250"/>
      <c r="P96" s="250"/>
      <c r="Q96" s="250"/>
      <c r="R96" s="250"/>
      <c r="S96" s="250"/>
      <c r="T96" s="250"/>
      <c r="U96" s="250"/>
      <c r="V96" s="250"/>
      <c r="W96" s="251"/>
      <c r="X96" s="283"/>
      <c r="Y96" s="284"/>
      <c r="Z96" s="284"/>
      <c r="AA96" s="226"/>
      <c r="AB96" s="204"/>
      <c r="AC96" s="204"/>
      <c r="AD96" s="204"/>
      <c r="AE96" s="204"/>
      <c r="AF96" s="204"/>
      <c r="AG96" s="204"/>
      <c r="AH96" s="204"/>
      <c r="AI96" s="204"/>
      <c r="AJ96" s="204"/>
      <c r="AK96" s="204"/>
      <c r="AL96" s="204"/>
      <c r="AM96" s="227"/>
      <c r="AN96" s="8"/>
      <c r="AO96" s="58"/>
      <c r="AP96" s="8"/>
      <c r="AQ96" s="8"/>
      <c r="AR96" s="8"/>
      <c r="AS96" s="8"/>
      <c r="AT96" s="8"/>
      <c r="AU96" s="8"/>
      <c r="AV96" s="8"/>
      <c r="AW96" s="8"/>
      <c r="AX96" s="8"/>
      <c r="AY96" s="8"/>
      <c r="AZ96" s="8"/>
      <c r="BA96" s="8"/>
      <c r="BB96" s="8"/>
      <c r="BC96" s="8"/>
      <c r="BD96" s="8"/>
      <c r="BE96" s="8"/>
      <c r="BF96" s="8"/>
      <c r="BG96" s="8"/>
      <c r="BH96" s="23"/>
      <c r="BI96" s="23"/>
      <c r="BJ96" s="23"/>
      <c r="BK96" s="23"/>
      <c r="BL96" s="385"/>
      <c r="BM96" s="386"/>
      <c r="BN96" s="387"/>
      <c r="BO96" s="226"/>
      <c r="BP96" s="204"/>
      <c r="BQ96" s="204"/>
      <c r="BR96" s="204"/>
      <c r="BS96" s="204"/>
      <c r="BT96" s="204"/>
      <c r="BU96" s="204"/>
      <c r="BV96" s="204"/>
      <c r="BW96" s="204"/>
      <c r="BX96" s="204"/>
      <c r="BY96" s="204"/>
      <c r="BZ96" s="204"/>
      <c r="CA96" s="227"/>
      <c r="CB96" s="384"/>
      <c r="CC96" s="16"/>
      <c r="CD96" s="407"/>
      <c r="CE96" s="407"/>
      <c r="CF96" s="407"/>
      <c r="CG96" s="407"/>
      <c r="CH96" s="407"/>
      <c r="CI96" s="407"/>
      <c r="CJ96" s="407"/>
      <c r="CK96" s="407"/>
      <c r="CL96" s="407"/>
      <c r="CM96" s="407"/>
      <c r="CN96" s="407"/>
      <c r="CO96" s="407"/>
      <c r="CP96" s="407"/>
      <c r="CQ96" s="407"/>
      <c r="CR96" s="407"/>
      <c r="CS96" s="407"/>
      <c r="CT96" s="407"/>
      <c r="CU96" s="407"/>
      <c r="CV96" s="407"/>
      <c r="CW96" s="407"/>
      <c r="CX96" s="407"/>
      <c r="CY96" s="408"/>
      <c r="CZ96" s="385"/>
      <c r="DA96" s="386"/>
      <c r="DB96" s="387"/>
      <c r="DC96" s="226"/>
      <c r="DD96" s="204"/>
      <c r="DE96" s="204"/>
      <c r="DF96" s="204"/>
      <c r="DG96" s="204"/>
      <c r="DH96" s="204"/>
      <c r="DI96" s="204"/>
      <c r="DJ96" s="204"/>
      <c r="DK96" s="204"/>
      <c r="DL96" s="204"/>
      <c r="DM96" s="204"/>
      <c r="DN96" s="204"/>
      <c r="DO96" s="227"/>
      <c r="DP96" s="11"/>
    </row>
    <row r="97" spans="1:120" ht="5.25" customHeight="1" x14ac:dyDescent="0.15">
      <c r="A97" s="7"/>
      <c r="B97" s="8"/>
      <c r="C97" s="8"/>
      <c r="D97" s="8"/>
      <c r="E97" s="8"/>
      <c r="F97" s="8"/>
      <c r="G97" s="8"/>
      <c r="H97" s="8"/>
      <c r="I97" s="8"/>
      <c r="J97" s="8"/>
      <c r="K97" s="8"/>
      <c r="L97" s="8"/>
      <c r="M97" s="8"/>
      <c r="N97" s="8"/>
      <c r="O97" s="8"/>
      <c r="P97" s="8"/>
      <c r="Q97" s="8"/>
      <c r="R97" s="8"/>
      <c r="S97" s="8"/>
      <c r="T97" s="24"/>
      <c r="U97" s="8"/>
      <c r="V97" s="8"/>
      <c r="W97" s="8"/>
      <c r="X97" s="283"/>
      <c r="Y97" s="284"/>
      <c r="Z97" s="284"/>
      <c r="AA97" s="226"/>
      <c r="AB97" s="204"/>
      <c r="AC97" s="204"/>
      <c r="AD97" s="204"/>
      <c r="AE97" s="204"/>
      <c r="AF97" s="204"/>
      <c r="AG97" s="204"/>
      <c r="AH97" s="204"/>
      <c r="AI97" s="204"/>
      <c r="AJ97" s="204"/>
      <c r="AK97" s="204"/>
      <c r="AL97" s="204"/>
      <c r="AM97" s="227"/>
      <c r="AN97" s="8"/>
      <c r="AO97" s="58"/>
      <c r="AP97" s="8"/>
      <c r="AQ97" s="8"/>
      <c r="AR97" s="8"/>
      <c r="AS97" s="8"/>
      <c r="AT97" s="8"/>
      <c r="AU97" s="8"/>
      <c r="AV97" s="8"/>
      <c r="AW97" s="8"/>
      <c r="AX97" s="8"/>
      <c r="AY97" s="8"/>
      <c r="AZ97" s="8"/>
      <c r="BA97" s="8"/>
      <c r="BB97" s="8"/>
      <c r="BC97" s="8"/>
      <c r="BD97" s="8"/>
      <c r="BE97" s="8"/>
      <c r="BF97" s="8"/>
      <c r="BG97" s="8"/>
      <c r="BH97" s="23"/>
      <c r="BI97" s="23"/>
      <c r="BJ97" s="23"/>
      <c r="BK97" s="23"/>
      <c r="BL97" s="385"/>
      <c r="BM97" s="386"/>
      <c r="BN97" s="387"/>
      <c r="BO97" s="226"/>
      <c r="BP97" s="204"/>
      <c r="BQ97" s="204"/>
      <c r="BR97" s="204"/>
      <c r="BS97" s="204"/>
      <c r="BT97" s="204"/>
      <c r="BU97" s="204"/>
      <c r="BV97" s="204"/>
      <c r="BW97" s="204"/>
      <c r="BX97" s="204"/>
      <c r="BY97" s="204"/>
      <c r="BZ97" s="204"/>
      <c r="CA97" s="227"/>
      <c r="CB97" s="384"/>
      <c r="CC97" s="16"/>
      <c r="CD97" s="407"/>
      <c r="CE97" s="407"/>
      <c r="CF97" s="407"/>
      <c r="CG97" s="407"/>
      <c r="CH97" s="407"/>
      <c r="CI97" s="407"/>
      <c r="CJ97" s="407"/>
      <c r="CK97" s="407"/>
      <c r="CL97" s="407"/>
      <c r="CM97" s="407"/>
      <c r="CN97" s="407"/>
      <c r="CO97" s="407"/>
      <c r="CP97" s="407"/>
      <c r="CQ97" s="407"/>
      <c r="CR97" s="407"/>
      <c r="CS97" s="407"/>
      <c r="CT97" s="407"/>
      <c r="CU97" s="407"/>
      <c r="CV97" s="407"/>
      <c r="CW97" s="407"/>
      <c r="CX97" s="407"/>
      <c r="CY97" s="408"/>
      <c r="CZ97" s="385"/>
      <c r="DA97" s="386"/>
      <c r="DB97" s="387"/>
      <c r="DC97" s="226"/>
      <c r="DD97" s="204"/>
      <c r="DE97" s="204"/>
      <c r="DF97" s="204"/>
      <c r="DG97" s="204"/>
      <c r="DH97" s="204"/>
      <c r="DI97" s="204"/>
      <c r="DJ97" s="204"/>
      <c r="DK97" s="204"/>
      <c r="DL97" s="204"/>
      <c r="DM97" s="204"/>
      <c r="DN97" s="204"/>
      <c r="DO97" s="227"/>
      <c r="DP97" s="11"/>
    </row>
    <row r="98" spans="1:120" ht="5.25" customHeight="1" x14ac:dyDescent="0.15">
      <c r="A98" s="7"/>
      <c r="B98" s="231" t="s">
        <v>20</v>
      </c>
      <c r="C98" s="231"/>
      <c r="D98" s="231"/>
      <c r="E98" s="231"/>
      <c r="F98" s="231"/>
      <c r="G98" s="231"/>
      <c r="H98" s="231"/>
      <c r="I98" s="231"/>
      <c r="J98" s="231"/>
      <c r="K98" s="231"/>
      <c r="L98" s="231"/>
      <c r="M98" s="231"/>
      <c r="N98" s="231"/>
      <c r="O98" s="231"/>
      <c r="P98" s="231"/>
      <c r="Q98" s="231"/>
      <c r="R98" s="231"/>
      <c r="S98" s="231"/>
      <c r="T98" s="8"/>
      <c r="U98" s="8"/>
      <c r="V98" s="8"/>
      <c r="W98" s="8"/>
      <c r="X98" s="283"/>
      <c r="Y98" s="284"/>
      <c r="Z98" s="284"/>
      <c r="AA98" s="226"/>
      <c r="AB98" s="204"/>
      <c r="AC98" s="204"/>
      <c r="AD98" s="204"/>
      <c r="AE98" s="204"/>
      <c r="AF98" s="204"/>
      <c r="AG98" s="204"/>
      <c r="AH98" s="204"/>
      <c r="AI98" s="204"/>
      <c r="AJ98" s="204"/>
      <c r="AK98" s="204"/>
      <c r="AL98" s="204"/>
      <c r="AM98" s="227"/>
      <c r="AN98" s="8"/>
      <c r="AO98" s="58"/>
      <c r="AP98" s="391" t="s">
        <v>19</v>
      </c>
      <c r="AQ98" s="391"/>
      <c r="AR98" s="391"/>
      <c r="AS98" s="391"/>
      <c r="AT98" s="391"/>
      <c r="AU98" s="391"/>
      <c r="AV98" s="391"/>
      <c r="AW98" s="391"/>
      <c r="AX98" s="391"/>
      <c r="AY98" s="391"/>
      <c r="AZ98" s="391"/>
      <c r="BA98" s="391"/>
      <c r="BB98" s="391"/>
      <c r="BC98" s="391"/>
      <c r="BD98" s="391"/>
      <c r="BE98" s="391"/>
      <c r="BF98" s="391"/>
      <c r="BG98" s="391"/>
      <c r="BH98" s="8"/>
      <c r="BI98" s="8"/>
      <c r="BJ98" s="23"/>
      <c r="BK98" s="23"/>
      <c r="BL98" s="385"/>
      <c r="BM98" s="386"/>
      <c r="BN98" s="387"/>
      <c r="BO98" s="226"/>
      <c r="BP98" s="204"/>
      <c r="BQ98" s="204"/>
      <c r="BR98" s="204"/>
      <c r="BS98" s="204"/>
      <c r="BT98" s="204"/>
      <c r="BU98" s="204"/>
      <c r="BV98" s="204"/>
      <c r="BW98" s="204"/>
      <c r="BX98" s="204"/>
      <c r="BY98" s="204"/>
      <c r="BZ98" s="204"/>
      <c r="CA98" s="227"/>
      <c r="CB98" s="384"/>
      <c r="CC98" s="16"/>
      <c r="CD98" s="383"/>
      <c r="CE98" s="383"/>
      <c r="CF98" s="383"/>
      <c r="CG98" s="383"/>
      <c r="CH98" s="383"/>
      <c r="CI98" s="383"/>
      <c r="CJ98" s="383"/>
      <c r="CK98" s="383"/>
      <c r="CL98" s="383"/>
      <c r="CM98" s="383"/>
      <c r="CN98" s="383"/>
      <c r="CO98" s="383"/>
      <c r="CP98" s="383"/>
      <c r="CQ98" s="383"/>
      <c r="CR98" s="383"/>
      <c r="CS98" s="383"/>
      <c r="CT98" s="383"/>
      <c r="CU98" s="383"/>
      <c r="CV98" s="383"/>
      <c r="CW98" s="383"/>
      <c r="CX98" s="383"/>
      <c r="CY98" s="287"/>
      <c r="CZ98" s="385"/>
      <c r="DA98" s="386"/>
      <c r="DB98" s="387"/>
      <c r="DC98" s="226"/>
      <c r="DD98" s="204"/>
      <c r="DE98" s="204"/>
      <c r="DF98" s="204"/>
      <c r="DG98" s="204"/>
      <c r="DH98" s="204"/>
      <c r="DI98" s="204"/>
      <c r="DJ98" s="204"/>
      <c r="DK98" s="204"/>
      <c r="DL98" s="204"/>
      <c r="DM98" s="204"/>
      <c r="DN98" s="204"/>
      <c r="DO98" s="227"/>
      <c r="DP98" s="11"/>
    </row>
    <row r="99" spans="1:120" ht="5.25" customHeight="1" x14ac:dyDescent="0.15">
      <c r="A99" s="7"/>
      <c r="B99" s="231"/>
      <c r="C99" s="231"/>
      <c r="D99" s="231"/>
      <c r="E99" s="231"/>
      <c r="F99" s="231"/>
      <c r="G99" s="231"/>
      <c r="H99" s="231"/>
      <c r="I99" s="231"/>
      <c r="J99" s="231"/>
      <c r="K99" s="231"/>
      <c r="L99" s="231"/>
      <c r="M99" s="231"/>
      <c r="N99" s="231"/>
      <c r="O99" s="231"/>
      <c r="P99" s="231"/>
      <c r="Q99" s="231"/>
      <c r="R99" s="231"/>
      <c r="S99" s="231"/>
      <c r="T99" s="8"/>
      <c r="U99" s="8"/>
      <c r="V99" s="8"/>
      <c r="W99" s="8"/>
      <c r="X99" s="283"/>
      <c r="Y99" s="284"/>
      <c r="Z99" s="284"/>
      <c r="AA99" s="226"/>
      <c r="AB99" s="204"/>
      <c r="AC99" s="204"/>
      <c r="AD99" s="204"/>
      <c r="AE99" s="204"/>
      <c r="AF99" s="204"/>
      <c r="AG99" s="204"/>
      <c r="AH99" s="204"/>
      <c r="AI99" s="204"/>
      <c r="AJ99" s="204"/>
      <c r="AK99" s="204"/>
      <c r="AL99" s="204"/>
      <c r="AM99" s="227"/>
      <c r="AN99" s="8"/>
      <c r="AO99" s="58"/>
      <c r="AP99" s="391"/>
      <c r="AQ99" s="391"/>
      <c r="AR99" s="391"/>
      <c r="AS99" s="391"/>
      <c r="AT99" s="391"/>
      <c r="AU99" s="391"/>
      <c r="AV99" s="391"/>
      <c r="AW99" s="391"/>
      <c r="AX99" s="391"/>
      <c r="AY99" s="391"/>
      <c r="AZ99" s="391"/>
      <c r="BA99" s="391"/>
      <c r="BB99" s="391"/>
      <c r="BC99" s="391"/>
      <c r="BD99" s="391"/>
      <c r="BE99" s="391"/>
      <c r="BF99" s="391"/>
      <c r="BG99" s="391"/>
      <c r="BH99" s="8"/>
      <c r="BI99" s="8"/>
      <c r="BJ99" s="23"/>
      <c r="BK99" s="23"/>
      <c r="BL99" s="385"/>
      <c r="BM99" s="386"/>
      <c r="BN99" s="387"/>
      <c r="BO99" s="226"/>
      <c r="BP99" s="204"/>
      <c r="BQ99" s="204"/>
      <c r="BR99" s="204"/>
      <c r="BS99" s="204"/>
      <c r="BT99" s="204"/>
      <c r="BU99" s="204"/>
      <c r="BV99" s="204"/>
      <c r="BW99" s="204"/>
      <c r="BX99" s="204"/>
      <c r="BY99" s="204"/>
      <c r="BZ99" s="204"/>
      <c r="CA99" s="227"/>
      <c r="CB99" s="384"/>
      <c r="CC99" s="16"/>
      <c r="CD99" s="383"/>
      <c r="CE99" s="383"/>
      <c r="CF99" s="383"/>
      <c r="CG99" s="383"/>
      <c r="CH99" s="383"/>
      <c r="CI99" s="383"/>
      <c r="CJ99" s="383"/>
      <c r="CK99" s="383"/>
      <c r="CL99" s="383"/>
      <c r="CM99" s="383"/>
      <c r="CN99" s="383"/>
      <c r="CO99" s="383"/>
      <c r="CP99" s="383"/>
      <c r="CQ99" s="383"/>
      <c r="CR99" s="383"/>
      <c r="CS99" s="383"/>
      <c r="CT99" s="383"/>
      <c r="CU99" s="383"/>
      <c r="CV99" s="383"/>
      <c r="CW99" s="383"/>
      <c r="CX99" s="383"/>
      <c r="CY99" s="287"/>
      <c r="CZ99" s="385"/>
      <c r="DA99" s="386"/>
      <c r="DB99" s="387"/>
      <c r="DC99" s="226"/>
      <c r="DD99" s="204"/>
      <c r="DE99" s="204"/>
      <c r="DF99" s="204"/>
      <c r="DG99" s="204"/>
      <c r="DH99" s="204"/>
      <c r="DI99" s="204"/>
      <c r="DJ99" s="204"/>
      <c r="DK99" s="204"/>
      <c r="DL99" s="204"/>
      <c r="DM99" s="204"/>
      <c r="DN99" s="204"/>
      <c r="DO99" s="227"/>
      <c r="DP99" s="11"/>
    </row>
    <row r="100" spans="1:120" ht="5.25" customHeight="1" x14ac:dyDescent="0.15">
      <c r="A100" s="7"/>
      <c r="B100" s="8"/>
      <c r="C100" s="232" t="s">
        <v>284</v>
      </c>
      <c r="D100" s="232"/>
      <c r="E100" s="232"/>
      <c r="F100" s="232"/>
      <c r="G100" s="232"/>
      <c r="H100" s="232"/>
      <c r="I100" s="232"/>
      <c r="J100" s="232"/>
      <c r="K100" s="232"/>
      <c r="L100" s="232"/>
      <c r="M100" s="232"/>
      <c r="N100" s="232"/>
      <c r="O100" s="8"/>
      <c r="P100" s="8"/>
      <c r="Q100" s="8"/>
      <c r="R100" s="8"/>
      <c r="S100" s="8"/>
      <c r="T100" s="8"/>
      <c r="U100" s="8"/>
      <c r="V100" s="8"/>
      <c r="W100" s="8"/>
      <c r="X100" s="283"/>
      <c r="Y100" s="284"/>
      <c r="Z100" s="284"/>
      <c r="AA100" s="226"/>
      <c r="AB100" s="204"/>
      <c r="AC100" s="204"/>
      <c r="AD100" s="204"/>
      <c r="AE100" s="204"/>
      <c r="AF100" s="204"/>
      <c r="AG100" s="204"/>
      <c r="AH100" s="204"/>
      <c r="AI100" s="204"/>
      <c r="AJ100" s="204"/>
      <c r="AK100" s="204"/>
      <c r="AL100" s="204"/>
      <c r="AM100" s="227"/>
      <c r="AN100" s="8"/>
      <c r="AO100" s="58"/>
      <c r="AP100" s="16"/>
      <c r="AQ100" s="402" t="s">
        <v>282</v>
      </c>
      <c r="AR100" s="402"/>
      <c r="AS100" s="402"/>
      <c r="AT100" s="402"/>
      <c r="AU100" s="402"/>
      <c r="AV100" s="402"/>
      <c r="AW100" s="402"/>
      <c r="AX100" s="402"/>
      <c r="AY100" s="402"/>
      <c r="AZ100" s="402"/>
      <c r="BA100" s="402"/>
      <c r="BB100" s="402"/>
      <c r="BC100" s="402"/>
      <c r="BD100" s="402"/>
      <c r="BE100" s="402"/>
      <c r="BF100" s="402"/>
      <c r="BG100" s="402"/>
      <c r="BH100" s="402"/>
      <c r="BI100" s="402"/>
      <c r="BJ100" s="16"/>
      <c r="BK100" s="16"/>
      <c r="BL100" s="385"/>
      <c r="BM100" s="386"/>
      <c r="BN100" s="387"/>
      <c r="BO100" s="226"/>
      <c r="BP100" s="204"/>
      <c r="BQ100" s="204"/>
      <c r="BR100" s="204"/>
      <c r="BS100" s="204"/>
      <c r="BT100" s="204"/>
      <c r="BU100" s="204"/>
      <c r="BV100" s="204"/>
      <c r="BW100" s="204"/>
      <c r="BX100" s="204"/>
      <c r="BY100" s="204"/>
      <c r="BZ100" s="204"/>
      <c r="CA100" s="227"/>
      <c r="CB100" s="384"/>
      <c r="CC100" s="16"/>
      <c r="CD100" s="383"/>
      <c r="CE100" s="383"/>
      <c r="CF100" s="383"/>
      <c r="CG100" s="383"/>
      <c r="CH100" s="383"/>
      <c r="CI100" s="383"/>
      <c r="CJ100" s="383"/>
      <c r="CK100" s="383"/>
      <c r="CL100" s="383"/>
      <c r="CM100" s="383"/>
      <c r="CN100" s="383"/>
      <c r="CO100" s="383"/>
      <c r="CP100" s="383"/>
      <c r="CQ100" s="383"/>
      <c r="CR100" s="383"/>
      <c r="CS100" s="383"/>
      <c r="CT100" s="383"/>
      <c r="CU100" s="383"/>
      <c r="CV100" s="383"/>
      <c r="CW100" s="383"/>
      <c r="CX100" s="383"/>
      <c r="CY100" s="287"/>
      <c r="CZ100" s="385"/>
      <c r="DA100" s="386"/>
      <c r="DB100" s="387"/>
      <c r="DC100" s="226"/>
      <c r="DD100" s="204"/>
      <c r="DE100" s="204"/>
      <c r="DF100" s="204"/>
      <c r="DG100" s="204"/>
      <c r="DH100" s="204"/>
      <c r="DI100" s="204"/>
      <c r="DJ100" s="204"/>
      <c r="DK100" s="204"/>
      <c r="DL100" s="204"/>
      <c r="DM100" s="204"/>
      <c r="DN100" s="204"/>
      <c r="DO100" s="227"/>
      <c r="DP100" s="11"/>
    </row>
    <row r="101" spans="1:120" ht="5.25" customHeight="1" thickBot="1" x14ac:dyDescent="0.2">
      <c r="A101" s="7"/>
      <c r="B101" s="8"/>
      <c r="C101" s="232"/>
      <c r="D101" s="232"/>
      <c r="E101" s="232"/>
      <c r="F101" s="232"/>
      <c r="G101" s="232"/>
      <c r="H101" s="232"/>
      <c r="I101" s="232"/>
      <c r="J101" s="232"/>
      <c r="K101" s="232"/>
      <c r="L101" s="232"/>
      <c r="M101" s="232"/>
      <c r="N101" s="232"/>
      <c r="O101" s="8"/>
      <c r="P101" s="8"/>
      <c r="Q101" s="8"/>
      <c r="R101" s="8"/>
      <c r="S101" s="8"/>
      <c r="T101" s="8"/>
      <c r="U101" s="8"/>
      <c r="V101" s="8"/>
      <c r="W101" s="8"/>
      <c r="X101" s="285"/>
      <c r="Y101" s="286"/>
      <c r="Z101" s="286"/>
      <c r="AA101" s="228"/>
      <c r="AB101" s="229"/>
      <c r="AC101" s="229"/>
      <c r="AD101" s="229"/>
      <c r="AE101" s="229"/>
      <c r="AF101" s="229"/>
      <c r="AG101" s="229"/>
      <c r="AH101" s="229"/>
      <c r="AI101" s="229"/>
      <c r="AJ101" s="229"/>
      <c r="AK101" s="229"/>
      <c r="AL101" s="229"/>
      <c r="AM101" s="230"/>
      <c r="AN101" s="8"/>
      <c r="AO101" s="58"/>
      <c r="AP101" s="16"/>
      <c r="AQ101" s="402"/>
      <c r="AR101" s="402"/>
      <c r="AS101" s="402"/>
      <c r="AT101" s="402"/>
      <c r="AU101" s="402"/>
      <c r="AV101" s="402"/>
      <c r="AW101" s="402"/>
      <c r="AX101" s="402"/>
      <c r="AY101" s="402"/>
      <c r="AZ101" s="402"/>
      <c r="BA101" s="402"/>
      <c r="BB101" s="402"/>
      <c r="BC101" s="402"/>
      <c r="BD101" s="402"/>
      <c r="BE101" s="402"/>
      <c r="BF101" s="402"/>
      <c r="BG101" s="402"/>
      <c r="BH101" s="402"/>
      <c r="BI101" s="402"/>
      <c r="BJ101" s="16"/>
      <c r="BK101" s="16"/>
      <c r="BL101" s="388"/>
      <c r="BM101" s="389"/>
      <c r="BN101" s="390"/>
      <c r="BO101" s="228"/>
      <c r="BP101" s="229"/>
      <c r="BQ101" s="229"/>
      <c r="BR101" s="229"/>
      <c r="BS101" s="229"/>
      <c r="BT101" s="229"/>
      <c r="BU101" s="229"/>
      <c r="BV101" s="229"/>
      <c r="BW101" s="229"/>
      <c r="BX101" s="229"/>
      <c r="BY101" s="229"/>
      <c r="BZ101" s="229"/>
      <c r="CA101" s="230"/>
      <c r="CB101" s="384"/>
      <c r="CC101" s="16"/>
      <c r="CD101" s="383"/>
      <c r="CE101" s="383"/>
      <c r="CF101" s="383"/>
      <c r="CG101" s="383"/>
      <c r="CH101" s="383"/>
      <c r="CI101" s="383"/>
      <c r="CJ101" s="383"/>
      <c r="CK101" s="383"/>
      <c r="CL101" s="383"/>
      <c r="CM101" s="383"/>
      <c r="CN101" s="383"/>
      <c r="CO101" s="383"/>
      <c r="CP101" s="383"/>
      <c r="CQ101" s="383"/>
      <c r="CR101" s="383"/>
      <c r="CS101" s="383"/>
      <c r="CT101" s="383"/>
      <c r="CU101" s="383"/>
      <c r="CV101" s="383"/>
      <c r="CW101" s="383"/>
      <c r="CX101" s="383"/>
      <c r="CY101" s="287"/>
      <c r="CZ101" s="388"/>
      <c r="DA101" s="389"/>
      <c r="DB101" s="390"/>
      <c r="DC101" s="228"/>
      <c r="DD101" s="229"/>
      <c r="DE101" s="229"/>
      <c r="DF101" s="229"/>
      <c r="DG101" s="229"/>
      <c r="DH101" s="229"/>
      <c r="DI101" s="229"/>
      <c r="DJ101" s="229"/>
      <c r="DK101" s="229"/>
      <c r="DL101" s="229"/>
      <c r="DM101" s="229"/>
      <c r="DN101" s="229"/>
      <c r="DO101" s="230"/>
      <c r="DP101" s="11"/>
    </row>
    <row r="102" spans="1:120" ht="5.25" customHeight="1" thickTop="1" x14ac:dyDescent="0.15">
      <c r="A102" s="25"/>
      <c r="B102" s="26"/>
      <c r="C102" s="80"/>
      <c r="D102" s="80"/>
      <c r="E102" s="80"/>
      <c r="F102" s="80"/>
      <c r="G102" s="80"/>
      <c r="H102" s="80"/>
      <c r="I102" s="80"/>
      <c r="J102" s="80"/>
      <c r="K102" s="80"/>
      <c r="L102" s="80"/>
      <c r="M102" s="80"/>
      <c r="N102" s="80"/>
      <c r="O102" s="26"/>
      <c r="P102" s="26"/>
      <c r="Q102" s="26"/>
      <c r="R102" s="26"/>
      <c r="S102" s="26"/>
      <c r="T102" s="26"/>
      <c r="U102" s="26"/>
      <c r="V102" s="26"/>
      <c r="W102" s="26"/>
      <c r="X102" s="81"/>
      <c r="Y102" s="81"/>
      <c r="Z102" s="81"/>
      <c r="AA102" s="82"/>
      <c r="AB102" s="82"/>
      <c r="AC102" s="82"/>
      <c r="AD102" s="82"/>
      <c r="AE102" s="82"/>
      <c r="AF102" s="82"/>
      <c r="AG102" s="82"/>
      <c r="AH102" s="82"/>
      <c r="AI102" s="82"/>
      <c r="AJ102" s="82"/>
      <c r="AK102" s="82"/>
      <c r="AL102" s="82"/>
      <c r="AM102" s="82"/>
      <c r="AN102" s="26"/>
      <c r="AO102" s="71"/>
      <c r="AP102" s="83"/>
      <c r="AQ102" s="84"/>
      <c r="AR102" s="84"/>
      <c r="AS102" s="84"/>
      <c r="AT102" s="84"/>
      <c r="AU102" s="84"/>
      <c r="AV102" s="84"/>
      <c r="AW102" s="84"/>
      <c r="AX102" s="84"/>
      <c r="AY102" s="84"/>
      <c r="AZ102" s="84"/>
      <c r="BA102" s="84"/>
      <c r="BB102" s="84"/>
      <c r="BC102" s="84"/>
      <c r="BD102" s="84"/>
      <c r="BE102" s="84"/>
      <c r="BF102" s="84"/>
      <c r="BG102" s="84"/>
      <c r="BH102" s="84"/>
      <c r="BI102" s="84"/>
      <c r="BJ102" s="83"/>
      <c r="BK102" s="83"/>
      <c r="BL102" s="85"/>
      <c r="BM102" s="85"/>
      <c r="BN102" s="85"/>
      <c r="BO102" s="82"/>
      <c r="BP102" s="82"/>
      <c r="BQ102" s="82"/>
      <c r="BR102" s="82"/>
      <c r="BS102" s="82"/>
      <c r="BT102" s="82"/>
      <c r="BU102" s="82"/>
      <c r="BV102" s="82"/>
      <c r="BW102" s="82"/>
      <c r="BX102" s="82"/>
      <c r="BY102" s="82"/>
      <c r="BZ102" s="82"/>
      <c r="CA102" s="82"/>
      <c r="CB102" s="86"/>
      <c r="CC102" s="83"/>
      <c r="CD102" s="83"/>
      <c r="CE102" s="83"/>
      <c r="CF102" s="83"/>
      <c r="CG102" s="83"/>
      <c r="CH102" s="83"/>
      <c r="CI102" s="83"/>
      <c r="CJ102" s="83"/>
      <c r="CK102" s="83"/>
      <c r="CL102" s="83"/>
      <c r="CM102" s="83"/>
      <c r="CN102" s="83"/>
      <c r="CO102" s="83"/>
      <c r="CP102" s="83"/>
      <c r="CQ102" s="83"/>
      <c r="CR102" s="83"/>
      <c r="CS102" s="83"/>
      <c r="CT102" s="83"/>
      <c r="CU102" s="83"/>
      <c r="CV102" s="83"/>
      <c r="CW102" s="83"/>
      <c r="CX102" s="83"/>
      <c r="CY102" s="83"/>
      <c r="CZ102" s="85"/>
      <c r="DA102" s="85"/>
      <c r="DB102" s="85"/>
      <c r="DC102" s="82"/>
      <c r="DD102" s="82"/>
      <c r="DE102" s="82"/>
      <c r="DF102" s="82"/>
      <c r="DG102" s="82"/>
      <c r="DH102" s="82"/>
      <c r="DI102" s="82"/>
      <c r="DJ102" s="82"/>
      <c r="DK102" s="82"/>
      <c r="DL102" s="82"/>
      <c r="DM102" s="82"/>
      <c r="DN102" s="82"/>
      <c r="DO102" s="82"/>
      <c r="DP102" s="27"/>
    </row>
    <row r="103" spans="1:120" s="73" customFormat="1" ht="3.75" hidden="1" customHeight="1" x14ac:dyDescent="0.15">
      <c r="A103" s="25"/>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71"/>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72"/>
      <c r="CC103" s="26"/>
      <c r="CD103" s="26"/>
      <c r="CE103" s="26"/>
      <c r="CF103" s="26"/>
      <c r="CG103" s="26"/>
      <c r="CH103" s="26"/>
      <c r="CI103" s="26"/>
      <c r="CJ103" s="26"/>
      <c r="CK103" s="26"/>
      <c r="CL103" s="26"/>
      <c r="CM103" s="26"/>
      <c r="CN103" s="26"/>
      <c r="CO103" s="26"/>
      <c r="CP103" s="26"/>
      <c r="CQ103" s="26"/>
      <c r="CR103" s="26"/>
      <c r="CS103" s="26"/>
      <c r="CT103" s="26"/>
      <c r="CU103" s="26"/>
      <c r="CV103" s="26"/>
      <c r="CW103" s="26"/>
      <c r="CX103" s="26"/>
      <c r="CY103" s="26"/>
      <c r="CZ103" s="26"/>
      <c r="DA103" s="26"/>
      <c r="DB103" s="26"/>
      <c r="DC103" s="26"/>
      <c r="DD103" s="26"/>
      <c r="DE103" s="26"/>
      <c r="DF103" s="26"/>
      <c r="DG103" s="26"/>
      <c r="DH103" s="26"/>
      <c r="DI103" s="26"/>
      <c r="DJ103" s="26"/>
      <c r="DK103" s="26"/>
      <c r="DL103" s="26"/>
      <c r="DM103" s="26"/>
      <c r="DN103" s="26"/>
      <c r="DO103" s="26"/>
      <c r="DP103" s="27"/>
    </row>
    <row r="104" spans="1:120" ht="6" customHeight="1" x14ac:dyDescent="0.15">
      <c r="A104" s="494" t="s">
        <v>283</v>
      </c>
      <c r="B104" s="494"/>
      <c r="C104" s="494"/>
      <c r="D104" s="494"/>
      <c r="E104" s="494"/>
      <c r="F104" s="494"/>
      <c r="G104" s="494"/>
      <c r="H104" s="494"/>
      <c r="I104" s="494"/>
      <c r="J104" s="494"/>
      <c r="K104" s="494"/>
      <c r="L104" s="494"/>
      <c r="M104" s="494"/>
      <c r="N104" s="494"/>
      <c r="O104" s="494"/>
      <c r="P104" s="494"/>
      <c r="Q104" s="494"/>
      <c r="R104" s="494"/>
      <c r="S104" s="494"/>
      <c r="T104" s="494"/>
      <c r="U104" s="494"/>
      <c r="V104" s="494"/>
      <c r="W104" s="494"/>
      <c r="X104" s="494"/>
      <c r="Y104" s="494"/>
      <c r="Z104" s="494"/>
      <c r="AA104" s="494"/>
      <c r="AB104" s="494"/>
      <c r="AC104" s="494"/>
      <c r="AD104" s="494"/>
      <c r="AE104" s="494"/>
      <c r="AF104" s="494"/>
      <c r="AG104" s="494"/>
      <c r="AH104" s="494"/>
      <c r="AI104" s="494"/>
      <c r="AJ104" s="494"/>
      <c r="AK104" s="494"/>
      <c r="AL104" s="494"/>
      <c r="AM104" s="494"/>
      <c r="AN104" s="494"/>
      <c r="AO104" s="494" t="str">
        <f>AQ100</f>
        <v>(金融機関保管)</v>
      </c>
      <c r="AP104" s="494"/>
      <c r="AQ104" s="494"/>
      <c r="AR104" s="494"/>
      <c r="AS104" s="494"/>
      <c r="AT104" s="494"/>
      <c r="AU104" s="494"/>
      <c r="AV104" s="494"/>
      <c r="AW104" s="494"/>
      <c r="AX104" s="494"/>
      <c r="AY104" s="494"/>
      <c r="AZ104" s="494"/>
      <c r="BA104" s="494"/>
      <c r="BB104" s="494"/>
      <c r="BC104" s="494"/>
      <c r="BD104" s="494"/>
      <c r="BE104" s="494"/>
      <c r="BF104" s="494"/>
      <c r="BG104" s="494"/>
      <c r="BH104" s="494"/>
      <c r="BI104" s="494"/>
      <c r="BJ104" s="494"/>
      <c r="BK104" s="494"/>
      <c r="BL104" s="494"/>
      <c r="BM104" s="494"/>
      <c r="BN104" s="494"/>
      <c r="BO104" s="494"/>
      <c r="BP104" s="494"/>
      <c r="BQ104" s="494"/>
      <c r="BR104" s="494"/>
      <c r="BS104" s="494"/>
      <c r="BT104" s="494"/>
      <c r="BU104" s="494"/>
      <c r="BV104" s="494"/>
      <c r="BW104" s="494"/>
      <c r="BX104" s="494"/>
      <c r="BY104" s="494"/>
      <c r="BZ104" s="494"/>
      <c r="CA104" s="494"/>
      <c r="CB104" s="494"/>
      <c r="CC104" s="494" t="s">
        <v>300</v>
      </c>
      <c r="CD104" s="494"/>
      <c r="CE104" s="494"/>
      <c r="CF104" s="494"/>
      <c r="CG104" s="494"/>
      <c r="CH104" s="494"/>
      <c r="CI104" s="494"/>
      <c r="CJ104" s="494"/>
      <c r="CK104" s="494"/>
      <c r="CL104" s="494"/>
      <c r="CM104" s="494"/>
      <c r="CN104" s="494"/>
      <c r="CO104" s="494"/>
      <c r="CP104" s="494"/>
      <c r="CQ104" s="494"/>
      <c r="CR104" s="494"/>
      <c r="CS104" s="494"/>
      <c r="CT104" s="494"/>
      <c r="CU104" s="494"/>
      <c r="CV104" s="494"/>
      <c r="CW104" s="494"/>
      <c r="CX104" s="494"/>
      <c r="CY104" s="494"/>
      <c r="CZ104" s="494"/>
      <c r="DA104" s="494"/>
      <c r="DB104" s="494"/>
      <c r="DC104" s="494"/>
      <c r="DD104" s="494"/>
      <c r="DE104" s="494"/>
      <c r="DF104" s="494"/>
      <c r="DG104" s="494"/>
      <c r="DH104" s="494"/>
      <c r="DI104" s="494"/>
      <c r="DJ104" s="494"/>
      <c r="DK104" s="494"/>
      <c r="DL104" s="494"/>
      <c r="DM104" s="494"/>
      <c r="DN104" s="494"/>
      <c r="DO104" s="494"/>
      <c r="DP104" s="494"/>
    </row>
    <row r="105" spans="1:120" ht="6" customHeight="1" x14ac:dyDescent="0.15">
      <c r="A105" s="495"/>
      <c r="B105" s="495"/>
      <c r="C105" s="495"/>
      <c r="D105" s="495"/>
      <c r="E105" s="495"/>
      <c r="F105" s="495"/>
      <c r="G105" s="495"/>
      <c r="H105" s="495"/>
      <c r="I105" s="495"/>
      <c r="J105" s="495"/>
      <c r="K105" s="495"/>
      <c r="L105" s="495"/>
      <c r="M105" s="495"/>
      <c r="N105" s="495"/>
      <c r="O105" s="495"/>
      <c r="P105" s="495"/>
      <c r="Q105" s="495"/>
      <c r="R105" s="495"/>
      <c r="S105" s="495"/>
      <c r="T105" s="495"/>
      <c r="U105" s="495"/>
      <c r="V105" s="495"/>
      <c r="W105" s="495"/>
      <c r="X105" s="495"/>
      <c r="Y105" s="495"/>
      <c r="Z105" s="495"/>
      <c r="AA105" s="495"/>
      <c r="AB105" s="495"/>
      <c r="AC105" s="495"/>
      <c r="AD105" s="495"/>
      <c r="AE105" s="495"/>
      <c r="AF105" s="495"/>
      <c r="AG105" s="495"/>
      <c r="AH105" s="495"/>
      <c r="AI105" s="495"/>
      <c r="AJ105" s="495"/>
      <c r="AK105" s="495"/>
      <c r="AL105" s="495"/>
      <c r="AM105" s="495"/>
      <c r="AN105" s="495"/>
      <c r="AO105" s="495"/>
      <c r="AP105" s="495"/>
      <c r="AQ105" s="495"/>
      <c r="AR105" s="495"/>
      <c r="AS105" s="495"/>
      <c r="AT105" s="495"/>
      <c r="AU105" s="495"/>
      <c r="AV105" s="495"/>
      <c r="AW105" s="495"/>
      <c r="AX105" s="495"/>
      <c r="AY105" s="495"/>
      <c r="AZ105" s="495"/>
      <c r="BA105" s="495"/>
      <c r="BB105" s="495"/>
      <c r="BC105" s="495"/>
      <c r="BD105" s="495"/>
      <c r="BE105" s="495"/>
      <c r="BF105" s="495"/>
      <c r="BG105" s="495"/>
      <c r="BH105" s="495"/>
      <c r="BI105" s="495"/>
      <c r="BJ105" s="495"/>
      <c r="BK105" s="495"/>
      <c r="BL105" s="495"/>
      <c r="BM105" s="495"/>
      <c r="BN105" s="495"/>
      <c r="BO105" s="495"/>
      <c r="BP105" s="495"/>
      <c r="BQ105" s="495"/>
      <c r="BR105" s="495"/>
      <c r="BS105" s="495"/>
      <c r="BT105" s="495"/>
      <c r="BU105" s="495"/>
      <c r="BV105" s="495"/>
      <c r="BW105" s="495"/>
      <c r="BX105" s="495"/>
      <c r="BY105" s="495"/>
      <c r="BZ105" s="495"/>
      <c r="CA105" s="495"/>
      <c r="CB105" s="495"/>
      <c r="CC105" s="495"/>
      <c r="CD105" s="495"/>
      <c r="CE105" s="495"/>
      <c r="CF105" s="495"/>
      <c r="CG105" s="495"/>
      <c r="CH105" s="495"/>
      <c r="CI105" s="495"/>
      <c r="CJ105" s="495"/>
      <c r="CK105" s="495"/>
      <c r="CL105" s="495"/>
      <c r="CM105" s="495"/>
      <c r="CN105" s="495"/>
      <c r="CO105" s="495"/>
      <c r="CP105" s="495"/>
      <c r="CQ105" s="495"/>
      <c r="CR105" s="495"/>
      <c r="CS105" s="495"/>
      <c r="CT105" s="495"/>
      <c r="CU105" s="495"/>
      <c r="CV105" s="495"/>
      <c r="CW105" s="495"/>
      <c r="CX105" s="495"/>
      <c r="CY105" s="495"/>
      <c r="CZ105" s="495"/>
      <c r="DA105" s="495"/>
      <c r="DB105" s="495"/>
      <c r="DC105" s="495"/>
      <c r="DD105" s="495"/>
      <c r="DE105" s="495"/>
      <c r="DF105" s="495"/>
      <c r="DG105" s="495"/>
      <c r="DH105" s="495"/>
      <c r="DI105" s="495"/>
      <c r="DJ105" s="495"/>
      <c r="DK105" s="495"/>
      <c r="DL105" s="495"/>
      <c r="DM105" s="495"/>
      <c r="DN105" s="495"/>
      <c r="DO105" s="495"/>
      <c r="DP105" s="495"/>
    </row>
    <row r="106" spans="1:120" ht="23.25" customHeight="1" x14ac:dyDescent="0.15">
      <c r="CC106" s="1" t="s">
        <v>296</v>
      </c>
    </row>
    <row r="107" spans="1:120" ht="6" customHeight="1" x14ac:dyDescent="0.15">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DP107" s="28"/>
    </row>
    <row r="108" spans="1:120" ht="6" customHeight="1" x14ac:dyDescent="0.15">
      <c r="A108" s="29"/>
      <c r="DP108" s="28"/>
    </row>
    <row r="109" spans="1:120" x14ac:dyDescent="0.15">
      <c r="A109" s="29"/>
    </row>
  </sheetData>
  <sheetProtection algorithmName="SHA-512" hashValue="y3/dUXvrwi84w6hhweCE+7DS5pn5aw5WKu17dRIXw5XZMyZNxpiocMfHhvI1NqSZDiBC6IC4hIx3MpnSizcr1A==" saltValue="z0g3HdHfCXRwYNC6qP9+lA==" spinCount="100000" sheet="1" objects="1" scenarios="1" selectLockedCells="1"/>
  <mergeCells count="484">
    <mergeCell ref="A104:AN105"/>
    <mergeCell ref="AO104:CB105"/>
    <mergeCell ref="CC104:DP105"/>
    <mergeCell ref="DN58:DO61"/>
    <mergeCell ref="DD58:DE61"/>
    <mergeCell ref="DN57:DO57"/>
    <mergeCell ref="DM54:DN56"/>
    <mergeCell ref="BR47:BU49"/>
    <mergeCell ref="BV47:BV49"/>
    <mergeCell ref="BW47:CA49"/>
    <mergeCell ref="BS52:BT53"/>
    <mergeCell ref="AP52:BQ56"/>
    <mergeCell ref="BP57:BQ57"/>
    <mergeCell ref="BX57:BY57"/>
    <mergeCell ref="BY52:BZ53"/>
    <mergeCell ref="CD57:CS57"/>
    <mergeCell ref="DF47:DI49"/>
    <mergeCell ref="DB57:DC57"/>
    <mergeCell ref="DL57:DM57"/>
    <mergeCell ref="DH57:DI57"/>
    <mergeCell ref="DJ57:DK57"/>
    <mergeCell ref="DD57:DE57"/>
    <mergeCell ref="DF58:DG61"/>
    <mergeCell ref="DH58:DI61"/>
    <mergeCell ref="DJ58:DK61"/>
    <mergeCell ref="DL58:DM61"/>
    <mergeCell ref="DK47:DO49"/>
    <mergeCell ref="CI47:DE49"/>
    <mergeCell ref="BU52:BV53"/>
    <mergeCell ref="CZ57:DA57"/>
    <mergeCell ref="BF57:BG57"/>
    <mergeCell ref="FA1:HD1"/>
    <mergeCell ref="CD50:DE51"/>
    <mergeCell ref="DF45:DO46"/>
    <mergeCell ref="DF57:DG57"/>
    <mergeCell ref="BR45:CA46"/>
    <mergeCell ref="BR50:CA51"/>
    <mergeCell ref="BV57:BW57"/>
    <mergeCell ref="BZ57:CA57"/>
    <mergeCell ref="BT57:BU57"/>
    <mergeCell ref="CO9:DJ12"/>
    <mergeCell ref="DB14:DO15"/>
    <mergeCell ref="DG52:DH53"/>
    <mergeCell ref="DI52:DJ53"/>
    <mergeCell ref="DK52:DL53"/>
    <mergeCell ref="DM52:DN53"/>
    <mergeCell ref="CD52:DE56"/>
    <mergeCell ref="DF50:DO51"/>
    <mergeCell ref="CT57:CU57"/>
    <mergeCell ref="BW52:BX53"/>
    <mergeCell ref="G22:AM22"/>
    <mergeCell ref="B24:X25"/>
    <mergeCell ref="B14:Y15"/>
    <mergeCell ref="Z14:AM15"/>
    <mergeCell ref="AK9:AM13"/>
    <mergeCell ref="CD47:CH49"/>
    <mergeCell ref="CX57:CY57"/>
    <mergeCell ref="BY9:CA13"/>
    <mergeCell ref="AK52:AL53"/>
    <mergeCell ref="AE54:AF56"/>
    <mergeCell ref="AG54:AH56"/>
    <mergeCell ref="AI54:AJ56"/>
    <mergeCell ref="AK54:AL56"/>
    <mergeCell ref="AD47:AG49"/>
    <mergeCell ref="AH47:AH49"/>
    <mergeCell ref="AI47:AM49"/>
    <mergeCell ref="B26:AM28"/>
    <mergeCell ref="B31:AM33"/>
    <mergeCell ref="B39:AM44"/>
    <mergeCell ref="B16:Y19"/>
    <mergeCell ref="CD24:CZ25"/>
    <mergeCell ref="Z16:AM19"/>
    <mergeCell ref="DM9:DO13"/>
    <mergeCell ref="CI20:DO20"/>
    <mergeCell ref="BS54:BT56"/>
    <mergeCell ref="BU54:BV56"/>
    <mergeCell ref="AP14:BM15"/>
    <mergeCell ref="CD20:CH23"/>
    <mergeCell ref="DK54:DL56"/>
    <mergeCell ref="AP57:BE57"/>
    <mergeCell ref="AP47:AT49"/>
    <mergeCell ref="BW54:BX56"/>
    <mergeCell ref="BY54:BZ56"/>
    <mergeCell ref="BN57:BO57"/>
    <mergeCell ref="AP50:BQ51"/>
    <mergeCell ref="BR57:BS57"/>
    <mergeCell ref="CV57:CW57"/>
    <mergeCell ref="DJ47:DJ49"/>
    <mergeCell ref="DG54:DH56"/>
    <mergeCell ref="DI54:DJ56"/>
    <mergeCell ref="CD26:DO28"/>
    <mergeCell ref="AP26:CA28"/>
    <mergeCell ref="AP31:CA33"/>
    <mergeCell ref="AP39:CA44"/>
    <mergeCell ref="CD16:DA19"/>
    <mergeCell ref="DB16:DO19"/>
    <mergeCell ref="EX1:EZ1"/>
    <mergeCell ref="AP5:AX6"/>
    <mergeCell ref="AP7:AX9"/>
    <mergeCell ref="AP10:AX12"/>
    <mergeCell ref="AP13:AX13"/>
    <mergeCell ref="BA9:BV12"/>
    <mergeCell ref="AP45:AT46"/>
    <mergeCell ref="CD5:CL6"/>
    <mergeCell ref="CD7:CL9"/>
    <mergeCell ref="AP34:CA37"/>
    <mergeCell ref="CD34:DO37"/>
    <mergeCell ref="AU45:BQ46"/>
    <mergeCell ref="CD10:CL12"/>
    <mergeCell ref="BN16:CA19"/>
    <mergeCell ref="AP24:BL25"/>
    <mergeCell ref="AU20:CA20"/>
    <mergeCell ref="A1:BM1"/>
    <mergeCell ref="BX1:DP1"/>
    <mergeCell ref="BN1:BW1"/>
    <mergeCell ref="G23:AM23"/>
    <mergeCell ref="CI21:DO21"/>
    <mergeCell ref="CI22:DO22"/>
    <mergeCell ref="CI23:DO23"/>
    <mergeCell ref="BN14:CA15"/>
    <mergeCell ref="CT58:CU61"/>
    <mergeCell ref="B5:J6"/>
    <mergeCell ref="B7:J9"/>
    <mergeCell ref="M9:AH12"/>
    <mergeCell ref="B10:J12"/>
    <mergeCell ref="B13:J13"/>
    <mergeCell ref="B20:F23"/>
    <mergeCell ref="CD13:CL13"/>
    <mergeCell ref="CD14:DA15"/>
    <mergeCell ref="AU47:BQ49"/>
    <mergeCell ref="B47:F49"/>
    <mergeCell ref="G47:AC49"/>
    <mergeCell ref="AU21:CA21"/>
    <mergeCell ref="AU22:CA22"/>
    <mergeCell ref="AU23:CA23"/>
    <mergeCell ref="AP20:AT23"/>
    <mergeCell ref="BR13:BW13"/>
    <mergeCell ref="CD31:DO33"/>
    <mergeCell ref="CD39:DO44"/>
    <mergeCell ref="CD45:CH46"/>
    <mergeCell ref="CI45:DE46"/>
    <mergeCell ref="B45:F46"/>
    <mergeCell ref="G45:AC46"/>
    <mergeCell ref="AD45:AM46"/>
    <mergeCell ref="CD58:CO61"/>
    <mergeCell ref="BH57:BI57"/>
    <mergeCell ref="BP58:BQ61"/>
    <mergeCell ref="BJ57:BK57"/>
    <mergeCell ref="BL57:BM57"/>
    <mergeCell ref="BT58:BU61"/>
    <mergeCell ref="BX62:BY64"/>
    <mergeCell ref="BZ58:CA61"/>
    <mergeCell ref="CP58:CS61"/>
    <mergeCell ref="BF77:BG81"/>
    <mergeCell ref="BH77:BI81"/>
    <mergeCell ref="BH74:BI76"/>
    <mergeCell ref="CV58:CW61"/>
    <mergeCell ref="CX58:CY61"/>
    <mergeCell ref="BX58:BY61"/>
    <mergeCell ref="BV58:BW61"/>
    <mergeCell ref="AP62:BA64"/>
    <mergeCell ref="AF58:AG61"/>
    <mergeCell ref="AH58:AI61"/>
    <mergeCell ref="AJ58:AK61"/>
    <mergeCell ref="AL58:AM61"/>
    <mergeCell ref="AF62:AG64"/>
    <mergeCell ref="AH62:AI64"/>
    <mergeCell ref="AJ62:AK64"/>
    <mergeCell ref="AL62:AM64"/>
    <mergeCell ref="BT62:BU64"/>
    <mergeCell ref="BJ58:BK61"/>
    <mergeCell ref="BL58:BM61"/>
    <mergeCell ref="BR58:BS61"/>
    <mergeCell ref="BP62:BQ64"/>
    <mergeCell ref="CD62:CO64"/>
    <mergeCell ref="CP62:CS64"/>
    <mergeCell ref="CT62:CU64"/>
    <mergeCell ref="AP58:BA61"/>
    <mergeCell ref="BL77:BM81"/>
    <mergeCell ref="BL74:BM76"/>
    <mergeCell ref="BF58:BG61"/>
    <mergeCell ref="BH58:BI61"/>
    <mergeCell ref="BN58:BO61"/>
    <mergeCell ref="BB58:BE61"/>
    <mergeCell ref="AP71:BA73"/>
    <mergeCell ref="BB77:BE81"/>
    <mergeCell ref="AP77:BA81"/>
    <mergeCell ref="AP74:BA76"/>
    <mergeCell ref="BB71:BE73"/>
    <mergeCell ref="BB74:BE76"/>
    <mergeCell ref="BB62:BE64"/>
    <mergeCell ref="BH71:BI73"/>
    <mergeCell ref="BJ71:BK73"/>
    <mergeCell ref="AP68:BA70"/>
    <mergeCell ref="BB68:BE70"/>
    <mergeCell ref="BJ77:BK81"/>
    <mergeCell ref="BF74:BG76"/>
    <mergeCell ref="BJ74:BK76"/>
    <mergeCell ref="BF62:BG64"/>
    <mergeCell ref="BJ62:BK64"/>
    <mergeCell ref="BF68:BG70"/>
    <mergeCell ref="BP71:BQ73"/>
    <mergeCell ref="BR71:BS73"/>
    <mergeCell ref="BF71:BG73"/>
    <mergeCell ref="BF65:BG67"/>
    <mergeCell ref="BJ65:BK67"/>
    <mergeCell ref="BL65:BM67"/>
    <mergeCell ref="BH65:BI67"/>
    <mergeCell ref="BN65:BO67"/>
    <mergeCell ref="BN62:BO64"/>
    <mergeCell ref="BL62:BM64"/>
    <mergeCell ref="BH62:BI64"/>
    <mergeCell ref="BL71:BM73"/>
    <mergeCell ref="BL68:BM70"/>
    <mergeCell ref="BN68:BO70"/>
    <mergeCell ref="BH68:BI70"/>
    <mergeCell ref="BJ68:BK70"/>
    <mergeCell ref="BR68:BS70"/>
    <mergeCell ref="BP65:BQ67"/>
    <mergeCell ref="CZ82:DB101"/>
    <mergeCell ref="CT82:CU84"/>
    <mergeCell ref="CO82:CQ84"/>
    <mergeCell ref="AP98:BG99"/>
    <mergeCell ref="CV82:CV84"/>
    <mergeCell ref="CY82:CY84"/>
    <mergeCell ref="BF82:BG84"/>
    <mergeCell ref="AP85:AV90"/>
    <mergeCell ref="BD82:BE84"/>
    <mergeCell ref="BI85:BK87"/>
    <mergeCell ref="AP82:AV84"/>
    <mergeCell ref="AQ100:BI101"/>
    <mergeCell ref="BI82:BJ84"/>
    <mergeCell ref="CD85:CY86"/>
    <mergeCell ref="CR82:CS84"/>
    <mergeCell ref="AW82:AZ84"/>
    <mergeCell ref="BA82:BC84"/>
    <mergeCell ref="CD82:CJ84"/>
    <mergeCell ref="BI88:BK90"/>
    <mergeCell ref="BL82:BN101"/>
    <mergeCell ref="CW82:CX84"/>
    <mergeCell ref="CD87:CY97"/>
    <mergeCell ref="BH82:BH84"/>
    <mergeCell ref="BK82:BK84"/>
    <mergeCell ref="CK82:CN84"/>
    <mergeCell ref="BO82:CA101"/>
    <mergeCell ref="CD98:CY99"/>
    <mergeCell ref="CD100:CY101"/>
    <mergeCell ref="BV77:BW81"/>
    <mergeCell ref="BX77:BY81"/>
    <mergeCell ref="BT74:BU76"/>
    <mergeCell ref="BV74:BW76"/>
    <mergeCell ref="BX74:BY76"/>
    <mergeCell ref="BR77:BS81"/>
    <mergeCell ref="BR74:BS76"/>
    <mergeCell ref="BT77:BU81"/>
    <mergeCell ref="BN77:BO81"/>
    <mergeCell ref="BP77:BQ81"/>
    <mergeCell ref="CB93:CB101"/>
    <mergeCell ref="CD74:CO76"/>
    <mergeCell ref="CP74:CS76"/>
    <mergeCell ref="CT74:CU76"/>
    <mergeCell ref="CV74:CW76"/>
    <mergeCell ref="CX74:CY76"/>
    <mergeCell ref="CD77:CO81"/>
    <mergeCell ref="CP77:CS81"/>
    <mergeCell ref="CT77:CU81"/>
    <mergeCell ref="CV77:CW81"/>
    <mergeCell ref="DN62:DO64"/>
    <mergeCell ref="BN74:BO76"/>
    <mergeCell ref="BP74:BQ76"/>
    <mergeCell ref="BT71:BU73"/>
    <mergeCell ref="BV71:BW73"/>
    <mergeCell ref="BT65:BU67"/>
    <mergeCell ref="BX71:BY73"/>
    <mergeCell ref="BZ71:CA73"/>
    <mergeCell ref="BP68:BQ70"/>
    <mergeCell ref="BR65:BS67"/>
    <mergeCell ref="BV65:BW67"/>
    <mergeCell ref="BX65:BY67"/>
    <mergeCell ref="BR62:BS64"/>
    <mergeCell ref="BZ74:CA76"/>
    <mergeCell ref="CV62:CW64"/>
    <mergeCell ref="CX62:CY64"/>
    <mergeCell ref="CZ62:DA64"/>
    <mergeCell ref="DN65:DO67"/>
    <mergeCell ref="DN74:DO76"/>
    <mergeCell ref="BN71:BO73"/>
    <mergeCell ref="CD65:CO67"/>
    <mergeCell ref="BZ62:CA64"/>
    <mergeCell ref="DJ65:DK67"/>
    <mergeCell ref="BV62:BW64"/>
    <mergeCell ref="DB62:DC64"/>
    <mergeCell ref="DD62:DE64"/>
    <mergeCell ref="DF62:DG64"/>
    <mergeCell ref="DH62:DI64"/>
    <mergeCell ref="DJ62:DK64"/>
    <mergeCell ref="CT65:CU67"/>
    <mergeCell ref="CV65:CW67"/>
    <mergeCell ref="CX65:CY67"/>
    <mergeCell ref="DD65:DE67"/>
    <mergeCell ref="DF65:DG67"/>
    <mergeCell ref="DH65:DI67"/>
    <mergeCell ref="DB65:DC67"/>
    <mergeCell ref="DB58:DC61"/>
    <mergeCell ref="CP65:CS67"/>
    <mergeCell ref="CZ58:DA61"/>
    <mergeCell ref="DL62:DM64"/>
    <mergeCell ref="DC82:DO101"/>
    <mergeCell ref="DD74:DE76"/>
    <mergeCell ref="DF74:DG76"/>
    <mergeCell ref="DL77:DM81"/>
    <mergeCell ref="DN68:DO70"/>
    <mergeCell ref="DH71:DI73"/>
    <mergeCell ref="DJ71:DK73"/>
    <mergeCell ref="DL71:DM73"/>
    <mergeCell ref="CZ65:DA67"/>
    <mergeCell ref="DN77:DO81"/>
    <mergeCell ref="DF77:DG81"/>
    <mergeCell ref="DH77:DI81"/>
    <mergeCell ref="DB77:DC81"/>
    <mergeCell ref="DD77:DE81"/>
    <mergeCell ref="DL74:DM76"/>
    <mergeCell ref="DJ77:DK81"/>
    <mergeCell ref="CZ77:DA81"/>
    <mergeCell ref="CZ74:DA76"/>
    <mergeCell ref="DB74:DC76"/>
    <mergeCell ref="DH74:DI76"/>
    <mergeCell ref="CD71:CO73"/>
    <mergeCell ref="CP71:CS73"/>
    <mergeCell ref="CT71:CU73"/>
    <mergeCell ref="CV71:CW73"/>
    <mergeCell ref="CX71:CY73"/>
    <mergeCell ref="CZ71:DA73"/>
    <mergeCell ref="DB71:DC73"/>
    <mergeCell ref="DD71:DE73"/>
    <mergeCell ref="DF71:DG73"/>
    <mergeCell ref="CD68:CO70"/>
    <mergeCell ref="CP68:CS70"/>
    <mergeCell ref="CT68:CU70"/>
    <mergeCell ref="CV68:CW70"/>
    <mergeCell ref="CX68:CY70"/>
    <mergeCell ref="DL68:DM70"/>
    <mergeCell ref="AL65:AM67"/>
    <mergeCell ref="AF68:AG70"/>
    <mergeCell ref="AH68:AI70"/>
    <mergeCell ref="AJ68:AK70"/>
    <mergeCell ref="AL68:AM70"/>
    <mergeCell ref="DL65:DM67"/>
    <mergeCell ref="DH68:DI70"/>
    <mergeCell ref="DJ68:DK70"/>
    <mergeCell ref="DB68:DC70"/>
    <mergeCell ref="DD68:DE70"/>
    <mergeCell ref="BT68:BU70"/>
    <mergeCell ref="BV68:BW70"/>
    <mergeCell ref="BX68:BY70"/>
    <mergeCell ref="BZ68:CA70"/>
    <mergeCell ref="AP65:BA67"/>
    <mergeCell ref="DF68:DG70"/>
    <mergeCell ref="BB65:BE67"/>
    <mergeCell ref="DJ74:DK76"/>
    <mergeCell ref="DN71:DO73"/>
    <mergeCell ref="CX77:CY81"/>
    <mergeCell ref="BZ65:CA67"/>
    <mergeCell ref="BZ77:CA81"/>
    <mergeCell ref="CZ68:DA70"/>
    <mergeCell ref="B50:AC51"/>
    <mergeCell ref="R57:S57"/>
    <mergeCell ref="T57:U57"/>
    <mergeCell ref="AD50:AM51"/>
    <mergeCell ref="B52:AC56"/>
    <mergeCell ref="AE52:AF53"/>
    <mergeCell ref="AG52:AH53"/>
    <mergeCell ref="AI52:AJ53"/>
    <mergeCell ref="AD57:AE57"/>
    <mergeCell ref="AF57:AG57"/>
    <mergeCell ref="AH57:AI57"/>
    <mergeCell ref="B57:Q57"/>
    <mergeCell ref="AJ57:AK57"/>
    <mergeCell ref="AL57:AM57"/>
    <mergeCell ref="V57:W57"/>
    <mergeCell ref="X57:Y57"/>
    <mergeCell ref="Z57:AA57"/>
    <mergeCell ref="AB57:AC57"/>
    <mergeCell ref="V65:W67"/>
    <mergeCell ref="X65:Y67"/>
    <mergeCell ref="Z65:AA67"/>
    <mergeCell ref="AB65:AC67"/>
    <mergeCell ref="AD65:AE67"/>
    <mergeCell ref="B68:M70"/>
    <mergeCell ref="N68:Q70"/>
    <mergeCell ref="R68:S70"/>
    <mergeCell ref="T68:U70"/>
    <mergeCell ref="V68:W70"/>
    <mergeCell ref="X68:Y70"/>
    <mergeCell ref="Z68:AA70"/>
    <mergeCell ref="AB68:AC70"/>
    <mergeCell ref="B65:M67"/>
    <mergeCell ref="N65:Q67"/>
    <mergeCell ref="R65:S67"/>
    <mergeCell ref="T65:U67"/>
    <mergeCell ref="B58:M61"/>
    <mergeCell ref="N58:Q61"/>
    <mergeCell ref="R58:S61"/>
    <mergeCell ref="T58:U61"/>
    <mergeCell ref="V58:W61"/>
    <mergeCell ref="X58:Y61"/>
    <mergeCell ref="Z58:AA61"/>
    <mergeCell ref="AB58:AC61"/>
    <mergeCell ref="AD62:AE64"/>
    <mergeCell ref="AD58:AE61"/>
    <mergeCell ref="B62:M64"/>
    <mergeCell ref="N62:Q64"/>
    <mergeCell ref="R62:S64"/>
    <mergeCell ref="T62:U64"/>
    <mergeCell ref="V62:W64"/>
    <mergeCell ref="X62:Y64"/>
    <mergeCell ref="Z62:AA64"/>
    <mergeCell ref="AB62:AC64"/>
    <mergeCell ref="AA82:AM101"/>
    <mergeCell ref="B98:S99"/>
    <mergeCell ref="C100:N101"/>
    <mergeCell ref="B92:H93"/>
    <mergeCell ref="B94:H96"/>
    <mergeCell ref="I92:W96"/>
    <mergeCell ref="T82:T84"/>
    <mergeCell ref="B82:H84"/>
    <mergeCell ref="I82:L84"/>
    <mergeCell ref="B89:H91"/>
    <mergeCell ref="B85:H86"/>
    <mergeCell ref="B87:H88"/>
    <mergeCell ref="I85:W91"/>
    <mergeCell ref="U82:V84"/>
    <mergeCell ref="R82:S84"/>
    <mergeCell ref="M82:O84"/>
    <mergeCell ref="P82:Q84"/>
    <mergeCell ref="X82:Z101"/>
    <mergeCell ref="W82:W84"/>
    <mergeCell ref="AJ77:AK81"/>
    <mergeCell ref="AL77:AM81"/>
    <mergeCell ref="AF77:AG81"/>
    <mergeCell ref="AJ71:AK73"/>
    <mergeCell ref="AL71:AM73"/>
    <mergeCell ref="AF65:AG67"/>
    <mergeCell ref="AH65:AI67"/>
    <mergeCell ref="AJ65:AK67"/>
    <mergeCell ref="AL74:AM76"/>
    <mergeCell ref="AJ74:AK76"/>
    <mergeCell ref="AD77:AE81"/>
    <mergeCell ref="AD71:AE73"/>
    <mergeCell ref="AD68:AE70"/>
    <mergeCell ref="X77:Y81"/>
    <mergeCell ref="T77:U81"/>
    <mergeCell ref="V77:W81"/>
    <mergeCell ref="B74:M76"/>
    <mergeCell ref="AH77:AI81"/>
    <mergeCell ref="AD74:AE76"/>
    <mergeCell ref="AF74:AG76"/>
    <mergeCell ref="AH74:AI76"/>
    <mergeCell ref="AF71:AG73"/>
    <mergeCell ref="AH71:AI73"/>
    <mergeCell ref="AP16:BM19"/>
    <mergeCell ref="B34:AM37"/>
    <mergeCell ref="G20:AM20"/>
    <mergeCell ref="G21:AM21"/>
    <mergeCell ref="Z77:AA81"/>
    <mergeCell ref="AB77:AC81"/>
    <mergeCell ref="X74:Y76"/>
    <mergeCell ref="Z74:AA76"/>
    <mergeCell ref="AB74:AC76"/>
    <mergeCell ref="B71:M73"/>
    <mergeCell ref="N71:Q73"/>
    <mergeCell ref="R71:S73"/>
    <mergeCell ref="T71:U73"/>
    <mergeCell ref="V71:W73"/>
    <mergeCell ref="X71:Y73"/>
    <mergeCell ref="Z71:AA73"/>
    <mergeCell ref="AB71:AC73"/>
    <mergeCell ref="B77:M81"/>
    <mergeCell ref="N77:Q81"/>
    <mergeCell ref="R77:S81"/>
    <mergeCell ref="N74:Q76"/>
    <mergeCell ref="R74:S76"/>
    <mergeCell ref="T74:U76"/>
    <mergeCell ref="V74:W76"/>
  </mergeCells>
  <phoneticPr fontId="2"/>
  <printOptions horizontalCentered="1" verticalCentered="1"/>
  <pageMargins left="0.35433070866141736" right="0" top="0.31496062992125984" bottom="0.31496062992125984" header="0" footer="0"/>
  <pageSetup paperSize="9" scale="103" orientation="landscape" r:id="rId1"/>
  <headerFooter alignWithMargins="0"/>
  <ignoredErrors>
    <ignoredError sqref="CT58:DO76 CO82:CX84" unlocked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1"/>
    <pageSetUpPr fitToPage="1"/>
  </sheetPr>
  <dimension ref="A1:N71"/>
  <sheetViews>
    <sheetView view="pageBreakPreview" zoomScaleNormal="115" zoomScaleSheetLayoutView="100" workbookViewId="0">
      <pane xSplit="1" ySplit="1" topLeftCell="B2" activePane="bottomRight" state="frozen"/>
      <selection pane="topRight" activeCell="B1" sqref="B1"/>
      <selection pane="bottomLeft" activeCell="A2" sqref="A2"/>
      <selection pane="bottomRight" activeCell="I14" sqref="I14"/>
    </sheetView>
  </sheetViews>
  <sheetFormatPr defaultColWidth="9" defaultRowHeight="13.5" x14ac:dyDescent="0.15"/>
  <cols>
    <col min="1" max="1" width="9" style="92" bestFit="1" customWidth="1"/>
    <col min="2" max="2" width="7.5" style="92" bestFit="1" customWidth="1"/>
    <col min="3" max="3" width="12.25" style="92" bestFit="1" customWidth="1"/>
    <col min="4" max="4" width="17.25" style="92" bestFit="1" customWidth="1"/>
    <col min="5" max="5" width="1.875" style="92" customWidth="1"/>
    <col min="6" max="6" width="29.625" style="92" bestFit="1" customWidth="1"/>
    <col min="7" max="7" width="39.5" style="92" customWidth="1"/>
    <col min="8" max="8" width="4.5" style="92" bestFit="1" customWidth="1"/>
    <col min="9" max="10" width="33.875" style="92" bestFit="1" customWidth="1"/>
    <col min="11" max="11" width="17.25" style="92" bestFit="1" customWidth="1"/>
    <col min="12" max="12" width="30.5" style="92" bestFit="1" customWidth="1"/>
    <col min="13" max="13" width="43.25" style="123" customWidth="1"/>
    <col min="14" max="16384" width="9" style="99"/>
  </cols>
  <sheetData>
    <row r="1" spans="1:14" s="101" customFormat="1" ht="33.75" customHeight="1" thickBot="1" x14ac:dyDescent="0.2">
      <c r="A1" s="113" t="s">
        <v>175</v>
      </c>
      <c r="B1" s="114" t="s">
        <v>210</v>
      </c>
      <c r="C1" s="115" t="s">
        <v>174</v>
      </c>
      <c r="D1" s="116" t="s">
        <v>173</v>
      </c>
      <c r="E1" s="115"/>
      <c r="F1" s="114" t="s">
        <v>239</v>
      </c>
      <c r="G1" s="115" t="s">
        <v>172</v>
      </c>
      <c r="H1" s="114" t="s">
        <v>211</v>
      </c>
      <c r="I1" s="496" t="s">
        <v>192</v>
      </c>
      <c r="J1" s="497"/>
      <c r="K1" s="497"/>
      <c r="L1" s="498"/>
      <c r="M1" s="120" t="s">
        <v>256</v>
      </c>
      <c r="N1" s="118" t="s">
        <v>254</v>
      </c>
    </row>
    <row r="2" spans="1:14" s="100" customFormat="1" ht="45" x14ac:dyDescent="0.15">
      <c r="A2" s="102" t="s">
        <v>171</v>
      </c>
      <c r="B2" s="95">
        <v>131016</v>
      </c>
      <c r="C2" s="94" t="s">
        <v>252</v>
      </c>
      <c r="D2" s="96" t="s">
        <v>213</v>
      </c>
      <c r="E2" s="110"/>
      <c r="F2" s="94" t="s">
        <v>170</v>
      </c>
      <c r="G2" s="128" t="s">
        <v>270</v>
      </c>
      <c r="H2" s="94">
        <v>1</v>
      </c>
      <c r="I2" s="94"/>
      <c r="J2" s="97"/>
      <c r="K2" s="97"/>
      <c r="L2" s="97"/>
      <c r="M2" s="119" t="s">
        <v>255</v>
      </c>
      <c r="N2" s="124">
        <v>1</v>
      </c>
    </row>
    <row r="3" spans="1:14" s="100" customFormat="1" ht="45" x14ac:dyDescent="0.15">
      <c r="A3" s="103" t="s">
        <v>169</v>
      </c>
      <c r="B3" s="88">
        <v>131024</v>
      </c>
      <c r="C3" s="87" t="s">
        <v>251</v>
      </c>
      <c r="D3" s="89" t="s">
        <v>214</v>
      </c>
      <c r="E3" s="111"/>
      <c r="F3" s="87" t="s">
        <v>168</v>
      </c>
      <c r="G3" s="128" t="s">
        <v>270</v>
      </c>
      <c r="H3" s="87">
        <v>4</v>
      </c>
      <c r="I3" s="87"/>
      <c r="J3" s="93"/>
      <c r="K3" s="93"/>
      <c r="L3" s="93"/>
      <c r="M3" s="121" t="s">
        <v>255</v>
      </c>
      <c r="N3" s="125">
        <v>1</v>
      </c>
    </row>
    <row r="4" spans="1:14" s="100" customFormat="1" ht="45" x14ac:dyDescent="0.15">
      <c r="A4" s="103" t="s">
        <v>167</v>
      </c>
      <c r="B4" s="88">
        <v>131032</v>
      </c>
      <c r="C4" s="87" t="s">
        <v>250</v>
      </c>
      <c r="D4" s="89" t="s">
        <v>215</v>
      </c>
      <c r="E4" s="111"/>
      <c r="F4" s="87" t="s">
        <v>166</v>
      </c>
      <c r="G4" s="128" t="s">
        <v>270</v>
      </c>
      <c r="H4" s="87">
        <v>5</v>
      </c>
      <c r="I4" s="87"/>
      <c r="J4" s="93"/>
      <c r="K4" s="93"/>
      <c r="L4" s="93"/>
      <c r="M4" s="121" t="s">
        <v>255</v>
      </c>
      <c r="N4" s="125">
        <v>1</v>
      </c>
    </row>
    <row r="5" spans="1:14" s="100" customFormat="1" ht="45" x14ac:dyDescent="0.15">
      <c r="A5" s="103" t="s">
        <v>165</v>
      </c>
      <c r="B5" s="88">
        <v>131041</v>
      </c>
      <c r="C5" s="87" t="s">
        <v>249</v>
      </c>
      <c r="D5" s="89" t="s">
        <v>216</v>
      </c>
      <c r="E5" s="111"/>
      <c r="F5" s="87"/>
      <c r="G5" s="128" t="s">
        <v>270</v>
      </c>
      <c r="H5" s="87">
        <v>9</v>
      </c>
      <c r="I5" s="87"/>
      <c r="J5" s="93"/>
      <c r="K5" s="93"/>
      <c r="L5" s="93"/>
      <c r="M5" s="121" t="s">
        <v>255</v>
      </c>
      <c r="N5" s="125">
        <v>1</v>
      </c>
    </row>
    <row r="6" spans="1:14" s="100" customFormat="1" ht="45" x14ac:dyDescent="0.15">
      <c r="A6" s="103" t="s">
        <v>164</v>
      </c>
      <c r="B6" s="88">
        <v>131059</v>
      </c>
      <c r="C6" s="87" t="s">
        <v>247</v>
      </c>
      <c r="D6" s="89" t="s">
        <v>217</v>
      </c>
      <c r="E6" s="111"/>
      <c r="F6" s="87"/>
      <c r="G6" s="128" t="s">
        <v>270</v>
      </c>
      <c r="H6" s="87">
        <v>10</v>
      </c>
      <c r="I6" s="87"/>
      <c r="J6" s="93"/>
      <c r="K6" s="93"/>
      <c r="L6" s="93"/>
      <c r="M6" s="121" t="s">
        <v>255</v>
      </c>
      <c r="N6" s="125">
        <v>1</v>
      </c>
    </row>
    <row r="7" spans="1:14" s="100" customFormat="1" ht="45" x14ac:dyDescent="0.15">
      <c r="A7" s="103" t="s">
        <v>163</v>
      </c>
      <c r="B7" s="88">
        <v>131067</v>
      </c>
      <c r="C7" s="87" t="s">
        <v>248</v>
      </c>
      <c r="D7" s="89" t="s">
        <v>272</v>
      </c>
      <c r="E7" s="111"/>
      <c r="F7" s="87" t="s">
        <v>257</v>
      </c>
      <c r="G7" s="128" t="s">
        <v>270</v>
      </c>
      <c r="H7" s="87">
        <v>12</v>
      </c>
      <c r="I7" s="87"/>
      <c r="J7" s="93"/>
      <c r="K7" s="93"/>
      <c r="L7" s="93"/>
      <c r="M7" s="121" t="s">
        <v>255</v>
      </c>
      <c r="N7" s="125">
        <v>1</v>
      </c>
    </row>
    <row r="8" spans="1:14" s="100" customFormat="1" ht="45" x14ac:dyDescent="0.15">
      <c r="A8" s="103" t="s">
        <v>162</v>
      </c>
      <c r="B8" s="88">
        <v>131075</v>
      </c>
      <c r="C8" s="87" t="s">
        <v>253</v>
      </c>
      <c r="D8" s="89" t="s">
        <v>218</v>
      </c>
      <c r="E8" s="111"/>
      <c r="F8" s="91"/>
      <c r="G8" s="128" t="s">
        <v>270</v>
      </c>
      <c r="H8" s="87">
        <v>14</v>
      </c>
      <c r="I8" s="39" t="s">
        <v>246</v>
      </c>
      <c r="J8" s="87" t="s">
        <v>244</v>
      </c>
      <c r="K8" s="87" t="s">
        <v>245</v>
      </c>
      <c r="L8" s="93"/>
      <c r="M8" s="121" t="s">
        <v>255</v>
      </c>
      <c r="N8" s="125">
        <v>1</v>
      </c>
    </row>
    <row r="9" spans="1:14" s="100" customFormat="1" ht="45" x14ac:dyDescent="0.15">
      <c r="A9" s="103" t="s">
        <v>161</v>
      </c>
      <c r="B9" s="88">
        <v>131083</v>
      </c>
      <c r="C9" s="87" t="s">
        <v>160</v>
      </c>
      <c r="D9" s="89" t="s">
        <v>219</v>
      </c>
      <c r="E9" s="111"/>
      <c r="F9" s="87" t="s">
        <v>157</v>
      </c>
      <c r="G9" s="128" t="s">
        <v>270</v>
      </c>
      <c r="H9" s="87">
        <v>15</v>
      </c>
      <c r="I9" s="87"/>
      <c r="J9" s="93"/>
      <c r="K9" s="93"/>
      <c r="L9" s="93"/>
      <c r="M9" s="121" t="s">
        <v>255</v>
      </c>
      <c r="N9" s="125">
        <v>1</v>
      </c>
    </row>
    <row r="10" spans="1:14" s="100" customFormat="1" ht="45" x14ac:dyDescent="0.15">
      <c r="A10" s="103" t="s">
        <v>159</v>
      </c>
      <c r="B10" s="88">
        <v>131091</v>
      </c>
      <c r="C10" s="87" t="s">
        <v>158</v>
      </c>
      <c r="D10" s="89" t="s">
        <v>220</v>
      </c>
      <c r="E10" s="111"/>
      <c r="F10" s="87" t="s">
        <v>157</v>
      </c>
      <c r="G10" s="128" t="s">
        <v>270</v>
      </c>
      <c r="H10" s="87">
        <v>18</v>
      </c>
      <c r="I10" s="87"/>
      <c r="J10" s="93"/>
      <c r="K10" s="93"/>
      <c r="L10" s="93"/>
      <c r="M10" s="121" t="s">
        <v>255</v>
      </c>
      <c r="N10" s="125">
        <v>1</v>
      </c>
    </row>
    <row r="11" spans="1:14" s="100" customFormat="1" ht="45" x14ac:dyDescent="0.15">
      <c r="A11" s="103" t="s">
        <v>156</v>
      </c>
      <c r="B11" s="88">
        <v>131105</v>
      </c>
      <c r="C11" s="87" t="s">
        <v>155</v>
      </c>
      <c r="D11" s="89" t="s">
        <v>221</v>
      </c>
      <c r="E11" s="111"/>
      <c r="F11" s="87" t="s">
        <v>154</v>
      </c>
      <c r="G11" s="128" t="s">
        <v>270</v>
      </c>
      <c r="H11" s="87">
        <v>19</v>
      </c>
      <c r="I11" s="87"/>
      <c r="J11" s="93"/>
      <c r="K11" s="93"/>
      <c r="L11" s="93"/>
      <c r="M11" s="121" t="s">
        <v>255</v>
      </c>
      <c r="N11" s="125">
        <v>1</v>
      </c>
    </row>
    <row r="12" spans="1:14" s="100" customFormat="1" ht="45" x14ac:dyDescent="0.15">
      <c r="A12" s="103" t="s">
        <v>153</v>
      </c>
      <c r="B12" s="88">
        <v>131113</v>
      </c>
      <c r="C12" s="87" t="s">
        <v>152</v>
      </c>
      <c r="D12" s="89" t="s">
        <v>222</v>
      </c>
      <c r="E12" s="111"/>
      <c r="F12" s="87"/>
      <c r="G12" s="128" t="s">
        <v>270</v>
      </c>
      <c r="H12" s="87">
        <v>21</v>
      </c>
      <c r="I12" s="87"/>
      <c r="J12" s="93"/>
      <c r="K12" s="93"/>
      <c r="L12" s="93"/>
      <c r="M12" s="121" t="s">
        <v>255</v>
      </c>
      <c r="N12" s="125">
        <v>1</v>
      </c>
    </row>
    <row r="13" spans="1:14" s="100" customFormat="1" ht="45" x14ac:dyDescent="0.15">
      <c r="A13" s="103" t="s">
        <v>150</v>
      </c>
      <c r="B13" s="88">
        <v>131121</v>
      </c>
      <c r="C13" s="87" t="s">
        <v>151</v>
      </c>
      <c r="D13" s="89" t="s">
        <v>273</v>
      </c>
      <c r="E13" s="111"/>
      <c r="F13" s="91"/>
      <c r="G13" s="128" t="s">
        <v>270</v>
      </c>
      <c r="H13" s="87">
        <v>23</v>
      </c>
      <c r="I13" s="39" t="s">
        <v>306</v>
      </c>
      <c r="J13" s="87" t="s">
        <v>205</v>
      </c>
      <c r="K13" s="87" t="s">
        <v>206</v>
      </c>
      <c r="L13" s="93"/>
      <c r="M13" s="121" t="s">
        <v>255</v>
      </c>
      <c r="N13" s="125">
        <v>1</v>
      </c>
    </row>
    <row r="14" spans="1:14" s="100" customFormat="1" ht="45" x14ac:dyDescent="0.15">
      <c r="A14" s="103" t="s">
        <v>149</v>
      </c>
      <c r="B14" s="88">
        <v>131130</v>
      </c>
      <c r="C14" s="87" t="s">
        <v>148</v>
      </c>
      <c r="D14" s="89" t="s">
        <v>223</v>
      </c>
      <c r="E14" s="111"/>
      <c r="F14" s="87" t="s">
        <v>147</v>
      </c>
      <c r="G14" s="128" t="s">
        <v>270</v>
      </c>
      <c r="H14" s="87">
        <v>24</v>
      </c>
      <c r="I14" s="87"/>
      <c r="J14" s="93"/>
      <c r="K14" s="93"/>
      <c r="L14" s="93"/>
      <c r="M14" s="121" t="s">
        <v>255</v>
      </c>
      <c r="N14" s="125">
        <v>1</v>
      </c>
    </row>
    <row r="15" spans="1:14" s="100" customFormat="1" ht="45" x14ac:dyDescent="0.15">
      <c r="A15" s="103" t="s">
        <v>146</v>
      </c>
      <c r="B15" s="88">
        <v>131148</v>
      </c>
      <c r="C15" s="87" t="s">
        <v>145</v>
      </c>
      <c r="D15" s="89" t="s">
        <v>224</v>
      </c>
      <c r="E15" s="111"/>
      <c r="F15" s="87" t="s">
        <v>144</v>
      </c>
      <c r="G15" s="128" t="s">
        <v>270</v>
      </c>
      <c r="H15" s="87">
        <v>26</v>
      </c>
      <c r="I15" s="87"/>
      <c r="J15" s="93"/>
      <c r="K15" s="93"/>
      <c r="L15" s="93"/>
      <c r="M15" s="121" t="s">
        <v>255</v>
      </c>
      <c r="N15" s="125">
        <v>1</v>
      </c>
    </row>
    <row r="16" spans="1:14" s="100" customFormat="1" ht="56.25" x14ac:dyDescent="0.15">
      <c r="A16" s="103" t="s">
        <v>143</v>
      </c>
      <c r="B16" s="88">
        <v>131156</v>
      </c>
      <c r="C16" s="87" t="s">
        <v>142</v>
      </c>
      <c r="D16" s="89" t="s">
        <v>212</v>
      </c>
      <c r="E16" s="111"/>
      <c r="F16" s="87" t="s">
        <v>258</v>
      </c>
      <c r="G16" s="128" t="s">
        <v>270</v>
      </c>
      <c r="H16" s="87">
        <v>27</v>
      </c>
      <c r="I16" s="39" t="s">
        <v>209</v>
      </c>
      <c r="J16" s="39" t="s">
        <v>305</v>
      </c>
      <c r="K16" s="39" t="s">
        <v>207</v>
      </c>
      <c r="L16" s="39" t="s">
        <v>208</v>
      </c>
      <c r="M16" s="98" t="s">
        <v>285</v>
      </c>
      <c r="N16" s="125">
        <v>1</v>
      </c>
    </row>
    <row r="17" spans="1:14" s="100" customFormat="1" ht="45" x14ac:dyDescent="0.15">
      <c r="A17" s="103" t="s">
        <v>141</v>
      </c>
      <c r="B17" s="88">
        <v>131164</v>
      </c>
      <c r="C17" s="87" t="s">
        <v>203</v>
      </c>
      <c r="D17" s="89" t="s">
        <v>225</v>
      </c>
      <c r="E17" s="111"/>
      <c r="F17" s="87"/>
      <c r="G17" s="128" t="s">
        <v>270</v>
      </c>
      <c r="H17" s="87">
        <v>28</v>
      </c>
      <c r="I17" s="39" t="s">
        <v>240</v>
      </c>
      <c r="J17" s="87"/>
      <c r="K17" s="87" t="s">
        <v>241</v>
      </c>
      <c r="L17" s="93"/>
      <c r="M17" s="121" t="s">
        <v>255</v>
      </c>
      <c r="N17" s="125">
        <v>1</v>
      </c>
    </row>
    <row r="18" spans="1:14" s="100" customFormat="1" ht="45" x14ac:dyDescent="0.15">
      <c r="A18" s="103" t="s">
        <v>140</v>
      </c>
      <c r="B18" s="88">
        <v>131172</v>
      </c>
      <c r="C18" s="87" t="s">
        <v>139</v>
      </c>
      <c r="D18" s="89" t="s">
        <v>274</v>
      </c>
      <c r="E18" s="111"/>
      <c r="F18" s="87" t="s">
        <v>138</v>
      </c>
      <c r="G18" s="128" t="s">
        <v>270</v>
      </c>
      <c r="H18" s="87">
        <v>31</v>
      </c>
      <c r="I18" s="87"/>
      <c r="J18" s="93"/>
      <c r="K18" s="93"/>
      <c r="L18" s="93"/>
      <c r="M18" s="121" t="s">
        <v>255</v>
      </c>
      <c r="N18" s="125">
        <v>1</v>
      </c>
    </row>
    <row r="19" spans="1:14" s="100" customFormat="1" ht="45" x14ac:dyDescent="0.15">
      <c r="A19" s="103" t="s">
        <v>137</v>
      </c>
      <c r="B19" s="88">
        <v>131181</v>
      </c>
      <c r="C19" s="87" t="s">
        <v>136</v>
      </c>
      <c r="D19" s="89" t="s">
        <v>226</v>
      </c>
      <c r="E19" s="111"/>
      <c r="F19" s="87"/>
      <c r="G19" s="128" t="s">
        <v>270</v>
      </c>
      <c r="H19" s="87">
        <v>30</v>
      </c>
      <c r="I19" s="87"/>
      <c r="J19" s="93"/>
      <c r="K19" s="93"/>
      <c r="L19" s="93"/>
      <c r="M19" s="121" t="s">
        <v>255</v>
      </c>
      <c r="N19" s="125">
        <v>1</v>
      </c>
    </row>
    <row r="20" spans="1:14" s="100" customFormat="1" ht="45" x14ac:dyDescent="0.15">
      <c r="A20" s="103" t="s">
        <v>135</v>
      </c>
      <c r="B20" s="88">
        <v>131199</v>
      </c>
      <c r="C20" s="87" t="s">
        <v>134</v>
      </c>
      <c r="D20" s="89" t="s">
        <v>276</v>
      </c>
      <c r="E20" s="111"/>
      <c r="F20" s="87" t="s">
        <v>133</v>
      </c>
      <c r="G20" s="128" t="s">
        <v>270</v>
      </c>
      <c r="H20" s="87">
        <v>32</v>
      </c>
      <c r="I20" s="87"/>
      <c r="J20" s="93"/>
      <c r="K20" s="93"/>
      <c r="L20" s="93"/>
      <c r="M20" s="121" t="s">
        <v>255</v>
      </c>
      <c r="N20" s="125">
        <v>1</v>
      </c>
    </row>
    <row r="21" spans="1:14" s="100" customFormat="1" ht="45" x14ac:dyDescent="0.15">
      <c r="A21" s="103" t="s">
        <v>132</v>
      </c>
      <c r="B21" s="88">
        <v>131202</v>
      </c>
      <c r="C21" s="87" t="s">
        <v>131</v>
      </c>
      <c r="D21" s="89" t="s">
        <v>275</v>
      </c>
      <c r="E21" s="111"/>
      <c r="F21" s="87" t="s">
        <v>130</v>
      </c>
      <c r="G21" s="128" t="s">
        <v>270</v>
      </c>
      <c r="H21" s="87">
        <v>39</v>
      </c>
      <c r="I21" s="87"/>
      <c r="J21" s="93"/>
      <c r="K21" s="93"/>
      <c r="L21" s="93"/>
      <c r="M21" s="121" t="s">
        <v>255</v>
      </c>
      <c r="N21" s="125">
        <v>1</v>
      </c>
    </row>
    <row r="22" spans="1:14" s="100" customFormat="1" ht="45" x14ac:dyDescent="0.15">
      <c r="A22" s="103" t="s">
        <v>129</v>
      </c>
      <c r="B22" s="88">
        <v>131211</v>
      </c>
      <c r="C22" s="87" t="s">
        <v>128</v>
      </c>
      <c r="D22" s="89" t="s">
        <v>227</v>
      </c>
      <c r="E22" s="111"/>
      <c r="F22" s="87" t="s">
        <v>127</v>
      </c>
      <c r="G22" s="128" t="s">
        <v>270</v>
      </c>
      <c r="H22" s="87">
        <v>33</v>
      </c>
      <c r="I22" s="87"/>
      <c r="J22" s="93"/>
      <c r="K22" s="93"/>
      <c r="L22" s="93"/>
      <c r="M22" s="121" t="s">
        <v>255</v>
      </c>
      <c r="N22" s="125">
        <v>1</v>
      </c>
    </row>
    <row r="23" spans="1:14" s="100" customFormat="1" ht="45" x14ac:dyDescent="0.15">
      <c r="A23" s="103" t="s">
        <v>126</v>
      </c>
      <c r="B23" s="88">
        <v>131229</v>
      </c>
      <c r="C23" s="87" t="s">
        <v>125</v>
      </c>
      <c r="D23" s="89" t="s">
        <v>228</v>
      </c>
      <c r="E23" s="111"/>
      <c r="F23" s="87" t="s">
        <v>124</v>
      </c>
      <c r="G23" s="128" t="s">
        <v>270</v>
      </c>
      <c r="H23" s="87">
        <v>36</v>
      </c>
      <c r="I23" s="87"/>
      <c r="J23" s="93"/>
      <c r="K23" s="93"/>
      <c r="L23" s="93"/>
      <c r="M23" s="121" t="s">
        <v>255</v>
      </c>
      <c r="N23" s="125">
        <v>1</v>
      </c>
    </row>
    <row r="24" spans="1:14" s="100" customFormat="1" ht="45" x14ac:dyDescent="0.15">
      <c r="A24" s="103" t="s">
        <v>123</v>
      </c>
      <c r="B24" s="88">
        <v>131237</v>
      </c>
      <c r="C24" s="87" t="s">
        <v>122</v>
      </c>
      <c r="D24" s="89" t="s">
        <v>229</v>
      </c>
      <c r="E24" s="111"/>
      <c r="F24" s="87" t="s">
        <v>121</v>
      </c>
      <c r="G24" s="128" t="s">
        <v>270</v>
      </c>
      <c r="H24" s="87">
        <v>37</v>
      </c>
      <c r="I24" s="87"/>
      <c r="J24" s="93"/>
      <c r="K24" s="93"/>
      <c r="L24" s="93"/>
      <c r="M24" s="121" t="s">
        <v>255</v>
      </c>
      <c r="N24" s="125">
        <v>1</v>
      </c>
    </row>
    <row r="25" spans="1:14" s="100" customFormat="1" ht="45" x14ac:dyDescent="0.15">
      <c r="A25" s="103" t="s">
        <v>120</v>
      </c>
      <c r="B25" s="88">
        <v>132012</v>
      </c>
      <c r="C25" s="87" t="s">
        <v>288</v>
      </c>
      <c r="D25" s="89" t="s">
        <v>287</v>
      </c>
      <c r="E25" s="111"/>
      <c r="F25" s="87"/>
      <c r="G25" s="128" t="s">
        <v>270</v>
      </c>
      <c r="H25" s="87">
        <v>304</v>
      </c>
      <c r="I25" s="87"/>
      <c r="J25" s="93"/>
      <c r="K25" s="93"/>
      <c r="L25" s="93"/>
      <c r="M25" s="121" t="s">
        <v>289</v>
      </c>
      <c r="N25" s="125">
        <v>1</v>
      </c>
    </row>
    <row r="26" spans="1:14" s="100" customFormat="1" ht="45" x14ac:dyDescent="0.15">
      <c r="A26" s="103" t="s">
        <v>119</v>
      </c>
      <c r="B26" s="88">
        <v>132021</v>
      </c>
      <c r="C26" s="87" t="s">
        <v>118</v>
      </c>
      <c r="D26" s="89" t="s">
        <v>230</v>
      </c>
      <c r="E26" s="111"/>
      <c r="F26" s="87" t="s">
        <v>117</v>
      </c>
      <c r="G26" s="128" t="s">
        <v>270</v>
      </c>
      <c r="H26" s="87">
        <v>114</v>
      </c>
      <c r="I26" s="87"/>
      <c r="J26" s="93"/>
      <c r="K26" s="93"/>
      <c r="L26" s="93"/>
      <c r="M26" s="121" t="s">
        <v>255</v>
      </c>
      <c r="N26" s="125">
        <v>1</v>
      </c>
    </row>
    <row r="27" spans="1:14" s="100" customFormat="1" ht="45" x14ac:dyDescent="0.15">
      <c r="A27" s="103" t="s">
        <v>116</v>
      </c>
      <c r="B27" s="88">
        <v>132039</v>
      </c>
      <c r="C27" s="87" t="s">
        <v>115</v>
      </c>
      <c r="D27" s="89" t="s">
        <v>231</v>
      </c>
      <c r="E27" s="111"/>
      <c r="F27" s="87" t="s">
        <v>304</v>
      </c>
      <c r="G27" s="128" t="s">
        <v>270</v>
      </c>
      <c r="H27" s="87">
        <v>572</v>
      </c>
      <c r="I27" s="87"/>
      <c r="J27" s="93"/>
      <c r="K27" s="93"/>
      <c r="L27" s="93"/>
      <c r="M27" s="121" t="s">
        <v>255</v>
      </c>
      <c r="N27" s="125">
        <v>1</v>
      </c>
    </row>
    <row r="28" spans="1:14" s="100" customFormat="1" ht="45" x14ac:dyDescent="0.15">
      <c r="A28" s="103" t="s">
        <v>114</v>
      </c>
      <c r="B28" s="88">
        <v>132047</v>
      </c>
      <c r="C28" s="87" t="s">
        <v>113</v>
      </c>
      <c r="D28" s="89" t="s">
        <v>232</v>
      </c>
      <c r="E28" s="111"/>
      <c r="F28" s="87" t="s">
        <v>112</v>
      </c>
      <c r="G28" s="128" t="s">
        <v>270</v>
      </c>
      <c r="H28" s="87">
        <v>371</v>
      </c>
      <c r="I28" s="87"/>
      <c r="J28" s="93"/>
      <c r="K28" s="93"/>
      <c r="L28" s="93"/>
      <c r="M28" s="121" t="s">
        <v>255</v>
      </c>
      <c r="N28" s="125">
        <v>1</v>
      </c>
    </row>
    <row r="29" spans="1:14" s="100" customFormat="1" ht="33.75" x14ac:dyDescent="0.15">
      <c r="A29" s="103" t="s">
        <v>111</v>
      </c>
      <c r="B29" s="88">
        <v>132055</v>
      </c>
      <c r="C29" s="87"/>
      <c r="D29" s="89"/>
      <c r="E29" s="111"/>
      <c r="F29" s="87"/>
      <c r="G29" s="87"/>
      <c r="H29" s="87"/>
      <c r="I29" s="87"/>
      <c r="J29" s="93"/>
      <c r="K29" s="93"/>
      <c r="L29" s="93"/>
      <c r="M29" s="121" t="s">
        <v>269</v>
      </c>
      <c r="N29" s="125">
        <v>0</v>
      </c>
    </row>
    <row r="30" spans="1:14" s="100" customFormat="1" ht="33.75" x14ac:dyDescent="0.15">
      <c r="A30" s="103" t="s">
        <v>110</v>
      </c>
      <c r="B30" s="88">
        <v>132063</v>
      </c>
      <c r="C30" s="87"/>
      <c r="D30" s="89"/>
      <c r="E30" s="111"/>
      <c r="F30" s="87"/>
      <c r="G30" s="87"/>
      <c r="H30" s="87"/>
      <c r="I30" s="87"/>
      <c r="J30" s="93"/>
      <c r="K30" s="93"/>
      <c r="L30" s="93"/>
      <c r="M30" s="121" t="s">
        <v>269</v>
      </c>
      <c r="N30" s="125">
        <v>0</v>
      </c>
    </row>
    <row r="31" spans="1:14" s="100" customFormat="1" ht="33.75" x14ac:dyDescent="0.15">
      <c r="A31" s="103" t="s">
        <v>109</v>
      </c>
      <c r="B31" s="88">
        <v>132071</v>
      </c>
      <c r="C31" s="87"/>
      <c r="D31" s="89"/>
      <c r="E31" s="111"/>
      <c r="F31" s="87" t="s">
        <v>298</v>
      </c>
      <c r="G31" s="87"/>
      <c r="H31" s="87"/>
      <c r="I31" s="87" t="s">
        <v>299</v>
      </c>
      <c r="J31" s="127"/>
      <c r="K31" s="93"/>
      <c r="L31" s="93"/>
      <c r="M31" s="121" t="s">
        <v>269</v>
      </c>
      <c r="N31" s="125">
        <v>0</v>
      </c>
    </row>
    <row r="32" spans="1:14" s="100" customFormat="1" ht="33.75" x14ac:dyDescent="0.15">
      <c r="A32" s="103" t="s">
        <v>108</v>
      </c>
      <c r="B32" s="88">
        <v>132080</v>
      </c>
      <c r="C32" s="87"/>
      <c r="D32" s="89"/>
      <c r="E32" s="111"/>
      <c r="F32" s="87" t="s">
        <v>295</v>
      </c>
      <c r="G32" s="87"/>
      <c r="H32" s="87"/>
      <c r="I32" s="87"/>
      <c r="J32" s="93"/>
      <c r="K32" s="93"/>
      <c r="L32" s="93"/>
      <c r="M32" s="121" t="s">
        <v>269</v>
      </c>
      <c r="N32" s="125">
        <v>0</v>
      </c>
    </row>
    <row r="33" spans="1:14" s="100" customFormat="1" ht="45" x14ac:dyDescent="0.15">
      <c r="A33" s="103" t="s">
        <v>107</v>
      </c>
      <c r="B33" s="88">
        <v>132098</v>
      </c>
      <c r="C33" s="87" t="s">
        <v>106</v>
      </c>
      <c r="D33" s="89" t="s">
        <v>277</v>
      </c>
      <c r="E33" s="111"/>
      <c r="F33" s="87"/>
      <c r="G33" s="128" t="s">
        <v>270</v>
      </c>
      <c r="H33" s="87">
        <v>567</v>
      </c>
      <c r="I33" s="87"/>
      <c r="J33" s="93"/>
      <c r="K33" s="93"/>
      <c r="L33" s="93"/>
      <c r="M33" s="121" t="s">
        <v>255</v>
      </c>
      <c r="N33" s="125">
        <v>1</v>
      </c>
    </row>
    <row r="34" spans="1:14" s="100" customFormat="1" ht="45" x14ac:dyDescent="0.15">
      <c r="A34" s="103" t="s">
        <v>104</v>
      </c>
      <c r="B34" s="88">
        <v>132101</v>
      </c>
      <c r="C34" s="87" t="s">
        <v>105</v>
      </c>
      <c r="D34" s="89" t="s">
        <v>278</v>
      </c>
      <c r="E34" s="111"/>
      <c r="F34" s="87" t="s">
        <v>103</v>
      </c>
      <c r="G34" s="128" t="s">
        <v>270</v>
      </c>
      <c r="H34" s="87">
        <v>1569</v>
      </c>
      <c r="I34" s="87"/>
      <c r="J34" s="93"/>
      <c r="K34" s="93"/>
      <c r="L34" s="93"/>
      <c r="M34" s="121" t="s">
        <v>255</v>
      </c>
      <c r="N34" s="125">
        <v>1</v>
      </c>
    </row>
    <row r="35" spans="1:14" s="100" customFormat="1" ht="45" x14ac:dyDescent="0.15">
      <c r="A35" s="103" t="s">
        <v>102</v>
      </c>
      <c r="B35" s="88">
        <v>132110</v>
      </c>
      <c r="C35" s="87" t="s">
        <v>101</v>
      </c>
      <c r="D35" s="89" t="s">
        <v>233</v>
      </c>
      <c r="E35" s="111"/>
      <c r="F35" s="87" t="s">
        <v>100</v>
      </c>
      <c r="G35" s="128" t="s">
        <v>270</v>
      </c>
      <c r="H35" s="87">
        <v>430</v>
      </c>
      <c r="I35" s="87"/>
      <c r="J35" s="93"/>
      <c r="K35" s="93"/>
      <c r="L35" s="93"/>
      <c r="M35" s="121" t="s">
        <v>255</v>
      </c>
      <c r="N35" s="125">
        <v>1</v>
      </c>
    </row>
    <row r="36" spans="1:14" s="100" customFormat="1" ht="33.75" x14ac:dyDescent="0.15">
      <c r="A36" s="103" t="s">
        <v>99</v>
      </c>
      <c r="B36" s="88">
        <v>132128</v>
      </c>
      <c r="C36" s="87"/>
      <c r="D36" s="89"/>
      <c r="E36" s="111"/>
      <c r="F36" s="87" t="s">
        <v>259</v>
      </c>
      <c r="G36" s="87"/>
      <c r="H36" s="87"/>
      <c r="I36" s="87"/>
      <c r="J36" s="93"/>
      <c r="K36" s="93"/>
      <c r="L36" s="93"/>
      <c r="M36" s="121" t="s">
        <v>269</v>
      </c>
      <c r="N36" s="125">
        <v>0</v>
      </c>
    </row>
    <row r="37" spans="1:14" s="100" customFormat="1" ht="33.75" x14ac:dyDescent="0.15">
      <c r="A37" s="103" t="s">
        <v>98</v>
      </c>
      <c r="B37" s="88">
        <v>132136</v>
      </c>
      <c r="C37" s="87"/>
      <c r="D37" s="89"/>
      <c r="E37" s="111"/>
      <c r="F37" s="87"/>
      <c r="G37" s="87"/>
      <c r="H37" s="87"/>
      <c r="I37" s="87"/>
      <c r="J37" s="93"/>
      <c r="K37" s="93"/>
      <c r="L37" s="93"/>
      <c r="M37" s="121" t="s">
        <v>269</v>
      </c>
      <c r="N37" s="125">
        <v>0</v>
      </c>
    </row>
    <row r="38" spans="1:14" s="100" customFormat="1" ht="45" x14ac:dyDescent="0.15">
      <c r="A38" s="103" t="s">
        <v>97</v>
      </c>
      <c r="B38" s="88">
        <v>132144</v>
      </c>
      <c r="C38" s="87" t="s">
        <v>290</v>
      </c>
      <c r="D38" s="89" t="s">
        <v>291</v>
      </c>
      <c r="E38" s="111"/>
      <c r="F38" s="87" t="s">
        <v>292</v>
      </c>
      <c r="G38" s="128" t="s">
        <v>270</v>
      </c>
      <c r="H38" s="87">
        <v>151</v>
      </c>
      <c r="I38" s="87"/>
      <c r="J38" s="93"/>
      <c r="K38" s="93"/>
      <c r="L38" s="93"/>
      <c r="M38" s="121" t="s">
        <v>255</v>
      </c>
      <c r="N38" s="125">
        <v>1</v>
      </c>
    </row>
    <row r="39" spans="1:14" s="100" customFormat="1" ht="45" x14ac:dyDescent="0.15">
      <c r="A39" s="103" t="s">
        <v>96</v>
      </c>
      <c r="B39" s="88">
        <v>132152</v>
      </c>
      <c r="C39" s="87" t="s">
        <v>95</v>
      </c>
      <c r="D39" s="89" t="s">
        <v>279</v>
      </c>
      <c r="E39" s="111"/>
      <c r="F39" s="87"/>
      <c r="G39" s="128" t="s">
        <v>270</v>
      </c>
      <c r="H39" s="87">
        <v>977</v>
      </c>
      <c r="I39" s="87"/>
      <c r="J39" s="93"/>
      <c r="K39" s="93"/>
      <c r="L39" s="93"/>
      <c r="M39" s="121" t="s">
        <v>255</v>
      </c>
      <c r="N39" s="125">
        <v>1</v>
      </c>
    </row>
    <row r="40" spans="1:14" s="100" customFormat="1" ht="33.75" x14ac:dyDescent="0.15">
      <c r="A40" s="103" t="s">
        <v>94</v>
      </c>
      <c r="B40" s="88">
        <v>132187</v>
      </c>
      <c r="C40" s="87"/>
      <c r="D40" s="89"/>
      <c r="E40" s="111"/>
      <c r="F40" s="87"/>
      <c r="G40" s="87"/>
      <c r="H40" s="87"/>
      <c r="I40" s="87"/>
      <c r="J40" s="93"/>
      <c r="K40" s="93"/>
      <c r="L40" s="93"/>
      <c r="M40" s="121" t="s">
        <v>269</v>
      </c>
      <c r="N40" s="125">
        <v>0</v>
      </c>
    </row>
    <row r="41" spans="1:14" s="100" customFormat="1" ht="33.75" x14ac:dyDescent="0.15">
      <c r="A41" s="103" t="s">
        <v>93</v>
      </c>
      <c r="B41" s="88">
        <v>132195</v>
      </c>
      <c r="C41" s="87"/>
      <c r="D41" s="89"/>
      <c r="E41" s="111"/>
      <c r="F41" s="87" t="s">
        <v>92</v>
      </c>
      <c r="G41" s="87"/>
      <c r="H41" s="87"/>
      <c r="I41" s="87"/>
      <c r="J41" s="93"/>
      <c r="K41" s="93"/>
      <c r="L41" s="93"/>
      <c r="M41" s="121" t="s">
        <v>269</v>
      </c>
      <c r="N41" s="125">
        <v>0</v>
      </c>
    </row>
    <row r="42" spans="1:14" s="100" customFormat="1" ht="33.75" x14ac:dyDescent="0.15">
      <c r="A42" s="103" t="s">
        <v>91</v>
      </c>
      <c r="B42" s="88">
        <v>132209</v>
      </c>
      <c r="C42" s="87"/>
      <c r="D42" s="89"/>
      <c r="E42" s="111"/>
      <c r="F42" s="87" t="s">
        <v>90</v>
      </c>
      <c r="G42" s="128"/>
      <c r="H42" s="87"/>
      <c r="I42" s="87"/>
      <c r="J42" s="93"/>
      <c r="K42" s="93"/>
      <c r="L42" s="93"/>
      <c r="M42" s="121" t="s">
        <v>269</v>
      </c>
      <c r="N42" s="125">
        <v>0</v>
      </c>
    </row>
    <row r="43" spans="1:14" s="100" customFormat="1" ht="45" x14ac:dyDescent="0.15">
      <c r="A43" s="103" t="s">
        <v>89</v>
      </c>
      <c r="B43" s="88">
        <v>132217</v>
      </c>
      <c r="C43" s="87" t="s">
        <v>88</v>
      </c>
      <c r="D43" s="89" t="s">
        <v>234</v>
      </c>
      <c r="E43" s="111"/>
      <c r="F43" s="87"/>
      <c r="G43" s="128" t="s">
        <v>270</v>
      </c>
      <c r="H43" s="87">
        <v>698</v>
      </c>
      <c r="I43" s="87"/>
      <c r="J43" s="93"/>
      <c r="K43" s="93"/>
      <c r="L43" s="93"/>
      <c r="M43" s="121" t="s">
        <v>255</v>
      </c>
      <c r="N43" s="125">
        <v>1</v>
      </c>
    </row>
    <row r="44" spans="1:14" s="100" customFormat="1" ht="45" x14ac:dyDescent="0.15">
      <c r="A44" s="103" t="s">
        <v>87</v>
      </c>
      <c r="B44" s="88">
        <v>132225</v>
      </c>
      <c r="C44" s="87" t="s">
        <v>281</v>
      </c>
      <c r="D44" s="89" t="s">
        <v>235</v>
      </c>
      <c r="E44" s="111"/>
      <c r="F44" s="87"/>
      <c r="G44" s="128" t="s">
        <v>270</v>
      </c>
      <c r="H44" s="87"/>
      <c r="I44" s="87"/>
      <c r="J44" s="93"/>
      <c r="K44" s="93"/>
      <c r="L44" s="93"/>
      <c r="M44" s="121" t="s">
        <v>255</v>
      </c>
      <c r="N44" s="125">
        <v>1</v>
      </c>
    </row>
    <row r="45" spans="1:14" s="100" customFormat="1" ht="45" x14ac:dyDescent="0.15">
      <c r="A45" s="103" t="s">
        <v>86</v>
      </c>
      <c r="B45" s="88">
        <v>132233</v>
      </c>
      <c r="C45" s="87" t="s">
        <v>85</v>
      </c>
      <c r="D45" s="89" t="s">
        <v>236</v>
      </c>
      <c r="E45" s="111"/>
      <c r="F45" s="87"/>
      <c r="G45" s="128" t="s">
        <v>270</v>
      </c>
      <c r="H45" s="87">
        <v>844</v>
      </c>
      <c r="I45" s="87"/>
      <c r="J45" s="93"/>
      <c r="K45" s="93"/>
      <c r="L45" s="93"/>
      <c r="M45" s="121" t="s">
        <v>255</v>
      </c>
      <c r="N45" s="125">
        <v>1</v>
      </c>
    </row>
    <row r="46" spans="1:14" s="100" customFormat="1" ht="45" x14ac:dyDescent="0.15">
      <c r="A46" s="103" t="s">
        <v>84</v>
      </c>
      <c r="B46" s="88">
        <v>132241</v>
      </c>
      <c r="C46" s="87" t="s">
        <v>83</v>
      </c>
      <c r="D46" s="89" t="s">
        <v>237</v>
      </c>
      <c r="E46" s="111"/>
      <c r="F46" s="87" t="s">
        <v>260</v>
      </c>
      <c r="G46" s="128" t="s">
        <v>270</v>
      </c>
      <c r="H46" s="87">
        <v>147</v>
      </c>
      <c r="I46" s="87"/>
      <c r="J46" s="93"/>
      <c r="K46" s="93"/>
      <c r="L46" s="93"/>
      <c r="M46" s="121" t="s">
        <v>255</v>
      </c>
      <c r="N46" s="125">
        <v>1</v>
      </c>
    </row>
    <row r="47" spans="1:14" s="100" customFormat="1" ht="45" x14ac:dyDescent="0.15">
      <c r="A47" s="103" t="s">
        <v>82</v>
      </c>
      <c r="B47" s="88">
        <v>132250</v>
      </c>
      <c r="C47" s="87" t="s">
        <v>81</v>
      </c>
      <c r="D47" s="89" t="s">
        <v>238</v>
      </c>
      <c r="E47" s="111"/>
      <c r="F47" s="87" t="s">
        <v>80</v>
      </c>
      <c r="G47" s="128" t="s">
        <v>270</v>
      </c>
      <c r="H47" s="87">
        <v>268</v>
      </c>
      <c r="I47" s="87"/>
      <c r="J47" s="87"/>
      <c r="K47" s="87" t="s">
        <v>261</v>
      </c>
      <c r="L47" s="93"/>
      <c r="M47" s="121" t="s">
        <v>255</v>
      </c>
      <c r="N47" s="125">
        <v>1</v>
      </c>
    </row>
    <row r="48" spans="1:14" s="100" customFormat="1" ht="33.75" x14ac:dyDescent="0.15">
      <c r="A48" s="103" t="s">
        <v>79</v>
      </c>
      <c r="B48" s="88">
        <v>132276</v>
      </c>
      <c r="C48" s="87"/>
      <c r="D48" s="89"/>
      <c r="E48" s="111"/>
      <c r="F48" s="87" t="s">
        <v>78</v>
      </c>
      <c r="G48" s="87"/>
      <c r="H48" s="87"/>
      <c r="I48" s="87"/>
      <c r="J48" s="93"/>
      <c r="K48" s="93"/>
      <c r="L48" s="93"/>
      <c r="M48" s="121" t="s">
        <v>269</v>
      </c>
      <c r="N48" s="125">
        <v>0</v>
      </c>
    </row>
    <row r="49" spans="1:14" s="100" customFormat="1" ht="33.75" x14ac:dyDescent="0.15">
      <c r="A49" s="103" t="s">
        <v>77</v>
      </c>
      <c r="B49" s="88">
        <v>132284</v>
      </c>
      <c r="C49" s="87"/>
      <c r="D49" s="89"/>
      <c r="E49" s="111"/>
      <c r="F49" s="87" t="s">
        <v>76</v>
      </c>
      <c r="G49" s="87"/>
      <c r="H49" s="87"/>
      <c r="I49" s="87"/>
      <c r="J49" s="93"/>
      <c r="K49" s="93"/>
      <c r="L49" s="93"/>
      <c r="M49" s="121" t="s">
        <v>269</v>
      </c>
      <c r="N49" s="125">
        <v>0</v>
      </c>
    </row>
    <row r="50" spans="1:14" s="100" customFormat="1" ht="33.75" x14ac:dyDescent="0.15">
      <c r="A50" s="103" t="s">
        <v>75</v>
      </c>
      <c r="B50" s="88">
        <v>132292</v>
      </c>
      <c r="C50" s="87"/>
      <c r="D50" s="89"/>
      <c r="E50" s="111"/>
      <c r="F50" s="87" t="s">
        <v>303</v>
      </c>
      <c r="G50" s="87"/>
      <c r="H50" s="87"/>
      <c r="I50" s="87" t="s">
        <v>264</v>
      </c>
      <c r="J50" s="87" t="s">
        <v>265</v>
      </c>
      <c r="K50" s="93"/>
      <c r="L50" s="93"/>
      <c r="M50" s="121" t="s">
        <v>269</v>
      </c>
      <c r="N50" s="125">
        <v>0</v>
      </c>
    </row>
    <row r="51" spans="1:14" s="100" customFormat="1" ht="33.75" x14ac:dyDescent="0.15">
      <c r="A51" s="103" t="s">
        <v>74</v>
      </c>
      <c r="B51" s="88">
        <v>133035</v>
      </c>
      <c r="C51" s="87"/>
      <c r="D51" s="89"/>
      <c r="E51" s="111"/>
      <c r="F51" s="87"/>
      <c r="G51" s="87"/>
      <c r="H51" s="87"/>
      <c r="I51" s="87" t="s">
        <v>266</v>
      </c>
      <c r="J51" s="87" t="s">
        <v>302</v>
      </c>
      <c r="K51" s="87" t="s">
        <v>267</v>
      </c>
      <c r="L51" s="93"/>
      <c r="M51" s="121" t="s">
        <v>269</v>
      </c>
      <c r="N51" s="125">
        <v>0</v>
      </c>
    </row>
    <row r="52" spans="1:14" s="100" customFormat="1" ht="33.75" x14ac:dyDescent="0.15">
      <c r="A52" s="103" t="s">
        <v>73</v>
      </c>
      <c r="B52" s="88">
        <v>133051</v>
      </c>
      <c r="C52" s="87"/>
      <c r="D52" s="89"/>
      <c r="E52" s="111"/>
      <c r="F52" s="87"/>
      <c r="G52" s="87"/>
      <c r="H52" s="87"/>
      <c r="I52" s="87"/>
      <c r="J52" s="93"/>
      <c r="K52" s="93"/>
      <c r="L52" s="93"/>
      <c r="M52" s="121" t="s">
        <v>269</v>
      </c>
      <c r="N52" s="125">
        <v>0</v>
      </c>
    </row>
    <row r="53" spans="1:14" s="100" customFormat="1" ht="33.75" x14ac:dyDescent="0.15">
      <c r="A53" s="103" t="s">
        <v>72</v>
      </c>
      <c r="B53" s="88">
        <v>133078</v>
      </c>
      <c r="C53" s="87"/>
      <c r="D53" s="89"/>
      <c r="E53" s="111"/>
      <c r="F53" s="87"/>
      <c r="G53" s="87"/>
      <c r="H53" s="87"/>
      <c r="I53" s="87"/>
      <c r="J53" s="93"/>
      <c r="K53" s="93"/>
      <c r="L53" s="93"/>
      <c r="M53" s="121" t="s">
        <v>269</v>
      </c>
      <c r="N53" s="125">
        <v>0</v>
      </c>
    </row>
    <row r="54" spans="1:14" s="100" customFormat="1" ht="33.75" x14ac:dyDescent="0.15">
      <c r="A54" s="103" t="s">
        <v>71</v>
      </c>
      <c r="B54" s="88">
        <v>133086</v>
      </c>
      <c r="C54" s="87"/>
      <c r="D54" s="89"/>
      <c r="E54" s="111"/>
      <c r="F54" s="87" t="s">
        <v>70</v>
      </c>
      <c r="G54" s="87"/>
      <c r="H54" s="87"/>
      <c r="I54" s="87"/>
      <c r="J54" s="93"/>
      <c r="K54" s="93"/>
      <c r="L54" s="93"/>
      <c r="M54" s="121" t="s">
        <v>269</v>
      </c>
      <c r="N54" s="125">
        <v>0</v>
      </c>
    </row>
    <row r="55" spans="1:14" s="100" customFormat="1" ht="60" customHeight="1" x14ac:dyDescent="0.15">
      <c r="A55" s="103" t="s">
        <v>69</v>
      </c>
      <c r="B55" s="88">
        <v>133612</v>
      </c>
      <c r="C55" s="87" t="s">
        <v>68</v>
      </c>
      <c r="D55" s="89" t="s">
        <v>280</v>
      </c>
      <c r="E55" s="111"/>
      <c r="F55" s="91" t="s">
        <v>67</v>
      </c>
      <c r="G55" s="128" t="s">
        <v>270</v>
      </c>
      <c r="H55" s="87">
        <v>401</v>
      </c>
      <c r="I55" s="87"/>
      <c r="J55" s="93"/>
      <c r="K55" s="93"/>
      <c r="L55" s="93"/>
      <c r="M55" s="121" t="s">
        <v>262</v>
      </c>
      <c r="N55" s="125">
        <v>1</v>
      </c>
    </row>
    <row r="56" spans="1:14" s="100" customFormat="1" ht="33.75" x14ac:dyDescent="0.15">
      <c r="A56" s="103" t="s">
        <v>66</v>
      </c>
      <c r="B56" s="88">
        <v>133621</v>
      </c>
      <c r="C56" s="87"/>
      <c r="D56" s="89"/>
      <c r="E56" s="111"/>
      <c r="F56" s="87"/>
      <c r="G56" s="87"/>
      <c r="H56" s="87"/>
      <c r="I56" s="87"/>
      <c r="J56" s="93"/>
      <c r="K56" s="93"/>
      <c r="L56" s="93"/>
      <c r="M56" s="121" t="s">
        <v>269</v>
      </c>
      <c r="N56" s="125">
        <v>0</v>
      </c>
    </row>
    <row r="57" spans="1:14" s="100" customFormat="1" ht="33.75" x14ac:dyDescent="0.15">
      <c r="A57" s="103" t="s">
        <v>65</v>
      </c>
      <c r="B57" s="88">
        <v>133639</v>
      </c>
      <c r="C57" s="87"/>
      <c r="D57" s="89"/>
      <c r="E57" s="111"/>
      <c r="F57" s="87"/>
      <c r="G57" s="87"/>
      <c r="H57" s="87"/>
      <c r="I57" s="87"/>
      <c r="J57" s="93"/>
      <c r="K57" s="93"/>
      <c r="L57" s="93"/>
      <c r="M57" s="121" t="s">
        <v>269</v>
      </c>
      <c r="N57" s="125">
        <v>0</v>
      </c>
    </row>
    <row r="58" spans="1:14" s="100" customFormat="1" ht="33.75" x14ac:dyDescent="0.15">
      <c r="A58" s="103" t="s">
        <v>64</v>
      </c>
      <c r="B58" s="88">
        <v>133647</v>
      </c>
      <c r="C58" s="87"/>
      <c r="D58" s="89"/>
      <c r="E58" s="111"/>
      <c r="F58" s="87"/>
      <c r="G58" s="87"/>
      <c r="H58" s="87"/>
      <c r="I58" s="87"/>
      <c r="J58" s="93"/>
      <c r="K58" s="93"/>
      <c r="L58" s="93"/>
      <c r="M58" s="121" t="s">
        <v>269</v>
      </c>
      <c r="N58" s="125">
        <v>0</v>
      </c>
    </row>
    <row r="59" spans="1:14" s="100" customFormat="1" ht="33.75" x14ac:dyDescent="0.15">
      <c r="A59" s="103" t="s">
        <v>63</v>
      </c>
      <c r="B59" s="88">
        <v>133817</v>
      </c>
      <c r="C59" s="87"/>
      <c r="D59" s="89"/>
      <c r="E59" s="111"/>
      <c r="F59" s="87"/>
      <c r="G59" s="87"/>
      <c r="H59" s="87"/>
      <c r="I59" s="87"/>
      <c r="J59" s="93"/>
      <c r="K59" s="93"/>
      <c r="L59" s="93"/>
      <c r="M59" s="121" t="s">
        <v>269</v>
      </c>
      <c r="N59" s="125">
        <v>0</v>
      </c>
    </row>
    <row r="60" spans="1:14" s="100" customFormat="1" ht="33.75" x14ac:dyDescent="0.15">
      <c r="A60" s="103" t="s">
        <v>62</v>
      </c>
      <c r="B60" s="88">
        <v>133825</v>
      </c>
      <c r="C60" s="87"/>
      <c r="D60" s="89"/>
      <c r="E60" s="111"/>
      <c r="F60" s="87"/>
      <c r="G60" s="87"/>
      <c r="H60" s="87"/>
      <c r="I60" s="87"/>
      <c r="J60" s="93"/>
      <c r="K60" s="93"/>
      <c r="L60" s="93"/>
      <c r="M60" s="121" t="s">
        <v>269</v>
      </c>
      <c r="N60" s="125">
        <v>0</v>
      </c>
    </row>
    <row r="61" spans="1:14" s="100" customFormat="1" ht="33.75" x14ac:dyDescent="0.15">
      <c r="A61" s="103" t="s">
        <v>61</v>
      </c>
      <c r="B61" s="88">
        <v>134015</v>
      </c>
      <c r="C61" s="87"/>
      <c r="D61" s="89"/>
      <c r="E61" s="111"/>
      <c r="F61" s="87"/>
      <c r="G61" s="87"/>
      <c r="H61" s="87"/>
      <c r="I61" s="87"/>
      <c r="J61" s="93"/>
      <c r="K61" s="93"/>
      <c r="L61" s="93"/>
      <c r="M61" s="121" t="s">
        <v>269</v>
      </c>
      <c r="N61" s="125">
        <v>0</v>
      </c>
    </row>
    <row r="62" spans="1:14" s="100" customFormat="1" ht="33.75" x14ac:dyDescent="0.15">
      <c r="A62" s="103" t="s">
        <v>60</v>
      </c>
      <c r="B62" s="88">
        <v>134023</v>
      </c>
      <c r="C62" s="87"/>
      <c r="D62" s="89"/>
      <c r="E62" s="111"/>
      <c r="F62" s="87"/>
      <c r="G62" s="87"/>
      <c r="H62" s="87"/>
      <c r="I62" s="87"/>
      <c r="J62" s="93"/>
      <c r="K62" s="93"/>
      <c r="L62" s="93"/>
      <c r="M62" s="121" t="s">
        <v>269</v>
      </c>
      <c r="N62" s="125">
        <v>0</v>
      </c>
    </row>
    <row r="63" spans="1:14" s="109" customFormat="1" ht="34.5" thickBot="1" x14ac:dyDescent="0.2">
      <c r="A63" s="104" t="s">
        <v>59</v>
      </c>
      <c r="B63" s="105">
        <v>134210</v>
      </c>
      <c r="C63" s="106"/>
      <c r="D63" s="107"/>
      <c r="E63" s="112"/>
      <c r="F63" s="106" t="s">
        <v>263</v>
      </c>
      <c r="G63" s="106"/>
      <c r="H63" s="106"/>
      <c r="I63" s="106"/>
      <c r="J63" s="108"/>
      <c r="K63" s="108"/>
      <c r="L63" s="108"/>
      <c r="M63" s="121" t="s">
        <v>269</v>
      </c>
      <c r="N63" s="126">
        <v>0</v>
      </c>
    </row>
    <row r="64" spans="1:14" s="100" customFormat="1" x14ac:dyDescent="0.15">
      <c r="A64" s="90"/>
      <c r="B64" s="90"/>
      <c r="C64" s="90"/>
      <c r="D64" s="90"/>
      <c r="E64" s="90"/>
      <c r="F64" s="90"/>
      <c r="G64" s="90"/>
      <c r="H64" s="90"/>
      <c r="I64" s="90"/>
      <c r="J64" s="90"/>
      <c r="K64" s="90"/>
      <c r="L64" s="90"/>
      <c r="M64" s="122"/>
    </row>
    <row r="65" spans="1:13" s="100" customFormat="1" x14ac:dyDescent="0.15">
      <c r="A65" s="90"/>
      <c r="B65" s="90"/>
      <c r="C65" s="90"/>
      <c r="D65" s="90"/>
      <c r="E65" s="90"/>
      <c r="F65" s="90"/>
      <c r="G65" s="90"/>
      <c r="H65" s="90"/>
      <c r="I65" s="90"/>
      <c r="J65" s="90"/>
      <c r="K65" s="90"/>
      <c r="L65" s="90"/>
      <c r="M65" s="122"/>
    </row>
    <row r="66" spans="1:13" s="100" customFormat="1" x14ac:dyDescent="0.15">
      <c r="A66" s="117"/>
      <c r="B66" s="90"/>
      <c r="C66" s="117"/>
      <c r="D66" s="90"/>
      <c r="E66" s="90"/>
      <c r="F66" s="90"/>
      <c r="G66" s="90"/>
      <c r="H66" s="90"/>
      <c r="I66" s="90"/>
      <c r="J66" s="90"/>
      <c r="K66" s="90"/>
      <c r="L66" s="90"/>
      <c r="M66" s="122"/>
    </row>
    <row r="67" spans="1:13" s="100" customFormat="1" x14ac:dyDescent="0.15">
      <c r="A67" s="90"/>
      <c r="B67" s="90"/>
      <c r="C67" s="90"/>
      <c r="D67" s="90"/>
      <c r="E67" s="90"/>
      <c r="F67" s="90"/>
      <c r="G67" s="90"/>
      <c r="H67" s="90"/>
      <c r="I67" s="90"/>
      <c r="J67" s="90"/>
      <c r="K67" s="90"/>
      <c r="L67" s="90"/>
      <c r="M67" s="122"/>
    </row>
    <row r="68" spans="1:13" s="100" customFormat="1" x14ac:dyDescent="0.15">
      <c r="A68" s="90"/>
      <c r="B68" s="90"/>
      <c r="C68" s="90"/>
      <c r="D68" s="90"/>
      <c r="E68" s="90"/>
      <c r="F68" s="90"/>
      <c r="G68" s="90"/>
      <c r="H68" s="90"/>
      <c r="I68" s="90"/>
      <c r="J68" s="90"/>
      <c r="K68" s="90"/>
      <c r="L68" s="90"/>
      <c r="M68" s="122"/>
    </row>
    <row r="69" spans="1:13" s="100" customFormat="1" x14ac:dyDescent="0.15">
      <c r="A69" s="90"/>
      <c r="B69" s="90"/>
      <c r="C69" s="90"/>
      <c r="D69" s="90"/>
      <c r="E69" s="90"/>
      <c r="F69" s="90"/>
      <c r="G69" s="90"/>
      <c r="H69" s="90"/>
      <c r="I69" s="90"/>
      <c r="J69" s="90"/>
      <c r="K69" s="90"/>
      <c r="L69" s="90"/>
      <c r="M69" s="122"/>
    </row>
    <row r="70" spans="1:13" s="100" customFormat="1" x14ac:dyDescent="0.15">
      <c r="A70" s="90"/>
      <c r="B70" s="90"/>
      <c r="C70" s="90"/>
      <c r="D70" s="90"/>
      <c r="E70" s="90"/>
      <c r="F70" s="90"/>
      <c r="G70" s="90"/>
      <c r="H70" s="90"/>
      <c r="I70" s="90"/>
      <c r="J70" s="90"/>
      <c r="K70" s="90"/>
      <c r="L70" s="90"/>
      <c r="M70" s="122"/>
    </row>
    <row r="71" spans="1:13" s="100" customFormat="1" x14ac:dyDescent="0.15">
      <c r="A71" s="90"/>
      <c r="B71" s="90"/>
      <c r="C71" s="90"/>
      <c r="D71" s="90"/>
      <c r="E71" s="90"/>
      <c r="F71" s="90"/>
      <c r="G71" s="90"/>
      <c r="H71" s="90"/>
      <c r="I71" s="90"/>
      <c r="J71" s="90"/>
      <c r="K71" s="90"/>
      <c r="L71" s="90"/>
      <c r="M71" s="122"/>
    </row>
  </sheetData>
  <sheetProtection selectLockedCells="1"/>
  <autoFilter ref="F1:N63" xr:uid="{00000000-0009-0000-0000-000002000000}">
    <filterColumn colId="3" showButton="0"/>
    <filterColumn colId="4" showButton="0"/>
    <filterColumn colId="5" showButton="0"/>
  </autoFilter>
  <mergeCells count="1">
    <mergeCell ref="I1:L1"/>
  </mergeCells>
  <phoneticPr fontId="2"/>
  <pageMargins left="0.7" right="0.7" top="0.75" bottom="0.75" header="0.3" footer="0.3"/>
  <pageSetup paperSize="9" scale="46"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入力フォーム</vt:lpstr>
      <vt:lpstr>納付書</vt:lpstr>
      <vt:lpstr>市区町村データ</vt:lpstr>
      <vt:lpstr>納付書!Print_Area</vt:lpstr>
      <vt:lpstr>公マーク</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主税局課税部</dc:creator>
  <cp:lastModifiedBy>安松正哉</cp:lastModifiedBy>
  <cp:lastPrinted>2021-09-27T05:15:00Z</cp:lastPrinted>
  <dcterms:created xsi:type="dcterms:W3CDTF">2007-04-23T04:09:28Z</dcterms:created>
  <dcterms:modified xsi:type="dcterms:W3CDTF">2021-09-28T03:08:23Z</dcterms:modified>
  <cp:version>300606_1</cp:version>
</cp:coreProperties>
</file>